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dltt.sharepoint.com/Documents/Technique/Challenge Clubs Formateurs/"/>
    </mc:Choice>
  </mc:AlternateContent>
  <xr:revisionPtr revIDLastSave="0" documentId="8_{3E1D5263-9734-49EA-87BE-2BDADEB4596C}" xr6:coauthVersionLast="47" xr6:coauthVersionMax="47" xr10:uidLastSave="{00000000-0000-0000-0000-000000000000}"/>
  <bookViews>
    <workbookView xWindow="-110" yWindow="-110" windowWidth="19420" windowHeight="10300" firstSheet="8" activeTab="13" xr2:uid="{C8D0C1CB-0F1D-4873-AEEA-DA0788F6FAAD}"/>
  </bookViews>
  <sheets>
    <sheet name="BG" sheetId="1" state="hidden" r:id="rId1"/>
    <sheet name="MG" sheetId="12" state="hidden" r:id="rId2"/>
    <sheet name="CG" sheetId="13" state="hidden" r:id="rId3"/>
    <sheet name="JG" sheetId="14" state="hidden" r:id="rId4"/>
    <sheet name="BF" sheetId="15" state="hidden" r:id="rId5"/>
    <sheet name="MF" sheetId="16" state="hidden" r:id="rId6"/>
    <sheet name="CF" sheetId="17" state="hidden" r:id="rId7"/>
    <sheet name="JF" sheetId="18" state="hidden" r:id="rId8"/>
    <sheet name="CLASS" sheetId="10" r:id="rId9"/>
    <sheet name="BJEU" sheetId="22" state="hidden" r:id="rId10"/>
    <sheet name="GPX" sheetId="20" r:id="rId11"/>
    <sheet name="RESUL_GP" sheetId="23" state="hidden" r:id="rId12"/>
    <sheet name="FRANCE" sheetId="21" state="hidden" r:id="rId13"/>
    <sheet name="Classement_global" sheetId="19" r:id="rId14"/>
    <sheet name="CRITF" sheetId="9" state="hidden" r:id="rId15"/>
    <sheet name="Feuil2" sheetId="11" state="hidden" r:id="rId16"/>
  </sheets>
  <definedNames>
    <definedName name="_xlnm._FilterDatabase" localSheetId="9" hidden="1">BJEU!$A$2:$H$362</definedName>
    <definedName name="_xlnm._FilterDatabase" localSheetId="14" hidden="1">CRITF!$A$72:$D$83</definedName>
    <definedName name="_xlnm._FilterDatabase" localSheetId="12" hidden="1">FRANCE!$A$2:$BT$2</definedName>
    <definedName name="_xlnm._FilterDatabase" localSheetId="10" hidden="1">GPX!$A$2:$BG$362</definedName>
    <definedName name="_xlnm.Print_Area" localSheetId="13">Classement_global!$A$1:$I$45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3" l="1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O73" i="13"/>
  <c r="O74" i="13"/>
  <c r="O75" i="13"/>
  <c r="O76" i="13"/>
  <c r="O77" i="13"/>
  <c r="O78" i="13"/>
  <c r="O79" i="13"/>
  <c r="O80" i="13"/>
  <c r="O81" i="13"/>
  <c r="O82" i="13"/>
  <c r="O83" i="13"/>
  <c r="O84" i="13"/>
  <c r="O85" i="13"/>
  <c r="O86" i="13"/>
  <c r="O87" i="13"/>
  <c r="O88" i="13"/>
  <c r="O89" i="13"/>
  <c r="O90" i="13"/>
  <c r="O91" i="13"/>
  <c r="O92" i="13"/>
  <c r="O93" i="13"/>
  <c r="O94" i="13"/>
  <c r="O95" i="13"/>
  <c r="O96" i="13"/>
  <c r="O97" i="13"/>
  <c r="O98" i="13"/>
  <c r="O99" i="13"/>
  <c r="O100" i="13"/>
  <c r="O101" i="13"/>
  <c r="O102" i="13"/>
  <c r="O103" i="13"/>
  <c r="O104" i="13"/>
  <c r="O105" i="13"/>
  <c r="O106" i="13"/>
  <c r="O107" i="13"/>
  <c r="O108" i="13"/>
  <c r="O109" i="13"/>
  <c r="O110" i="13"/>
  <c r="O111" i="13"/>
  <c r="O112" i="13"/>
  <c r="O113" i="13"/>
  <c r="O114" i="13"/>
  <c r="O115" i="13"/>
  <c r="O116" i="13"/>
  <c r="O117" i="13"/>
  <c r="O118" i="13"/>
  <c r="O119" i="13"/>
  <c r="O120" i="13"/>
  <c r="O121" i="13"/>
  <c r="O122" i="13"/>
  <c r="O123" i="13"/>
  <c r="O124" i="13"/>
  <c r="O125" i="13"/>
  <c r="O126" i="13"/>
  <c r="O127" i="13"/>
  <c r="O128" i="13"/>
  <c r="O129" i="13"/>
  <c r="O130" i="13"/>
  <c r="O131" i="13"/>
  <c r="O132" i="13"/>
  <c r="O133" i="13"/>
  <c r="O134" i="13"/>
  <c r="O135" i="13"/>
  <c r="O136" i="13"/>
  <c r="O137" i="13"/>
  <c r="O138" i="13"/>
  <c r="O139" i="13"/>
  <c r="O140" i="13"/>
  <c r="O141" i="13"/>
  <c r="O142" i="13"/>
  <c r="O143" i="13"/>
  <c r="O144" i="13"/>
  <c r="O145" i="13"/>
  <c r="O146" i="13"/>
  <c r="O147" i="13"/>
  <c r="O148" i="13"/>
  <c r="O149" i="13"/>
  <c r="O150" i="13"/>
  <c r="O151" i="13"/>
  <c r="O152" i="13"/>
  <c r="O153" i="13"/>
  <c r="O154" i="13"/>
  <c r="O155" i="13"/>
  <c r="O156" i="13"/>
  <c r="O157" i="13"/>
  <c r="O158" i="13"/>
  <c r="O159" i="13"/>
  <c r="O160" i="13"/>
  <c r="O224" i="13"/>
  <c r="O214" i="13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59" i="18"/>
  <c r="O60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73" i="18"/>
  <c r="O74" i="18"/>
  <c r="O75" i="18"/>
  <c r="O76" i="18"/>
  <c r="O77" i="18"/>
  <c r="O78" i="18"/>
  <c r="O79" i="18"/>
  <c r="O80" i="18"/>
  <c r="O81" i="18"/>
  <c r="O82" i="18"/>
  <c r="O83" i="18"/>
  <c r="O84" i="18"/>
  <c r="O85" i="18"/>
  <c r="O86" i="18"/>
  <c r="O87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100" i="18"/>
  <c r="O101" i="18"/>
  <c r="O102" i="18"/>
  <c r="O103" i="18"/>
  <c r="O104" i="18"/>
  <c r="O105" i="18"/>
  <c r="O106" i="18"/>
  <c r="O107" i="18"/>
  <c r="O108" i="18"/>
  <c r="O109" i="18"/>
  <c r="O110" i="18"/>
  <c r="O111" i="18"/>
  <c r="O112" i="18"/>
  <c r="O113" i="18"/>
  <c r="O114" i="18"/>
  <c r="O115" i="18"/>
  <c r="O116" i="18"/>
  <c r="O117" i="18"/>
  <c r="O118" i="18"/>
  <c r="O119" i="18"/>
  <c r="O120" i="18"/>
  <c r="O121" i="18"/>
  <c r="O122" i="18"/>
  <c r="O123" i="18"/>
  <c r="O124" i="18"/>
  <c r="O125" i="18"/>
  <c r="O126" i="18"/>
  <c r="O127" i="18"/>
  <c r="O128" i="18"/>
  <c r="O129" i="18"/>
  <c r="O130" i="18"/>
  <c r="O131" i="18"/>
  <c r="O132" i="18"/>
  <c r="O133" i="18"/>
  <c r="O134" i="18"/>
  <c r="O135" i="18"/>
  <c r="O136" i="18"/>
  <c r="O137" i="18"/>
  <c r="O138" i="18"/>
  <c r="O139" i="18"/>
  <c r="O140" i="18"/>
  <c r="O141" i="18"/>
  <c r="O142" i="18"/>
  <c r="O143" i="18"/>
  <c r="O144" i="18"/>
  <c r="O145" i="18"/>
  <c r="O146" i="18"/>
  <c r="O147" i="18"/>
  <c r="O148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O162" i="18"/>
  <c r="O163" i="18"/>
  <c r="O164" i="18"/>
  <c r="O165" i="18"/>
  <c r="O166" i="18"/>
  <c r="O167" i="18"/>
  <c r="O168" i="18"/>
  <c r="O169" i="18"/>
  <c r="O170" i="18"/>
  <c r="O171" i="18"/>
  <c r="O172" i="18"/>
  <c r="O173" i="18"/>
  <c r="O174" i="18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237" i="18"/>
  <c r="O238" i="18"/>
  <c r="O239" i="18"/>
  <c r="O240" i="18"/>
  <c r="O241" i="18"/>
  <c r="O242" i="18"/>
  <c r="O243" i="18"/>
  <c r="O244" i="18"/>
  <c r="O245" i="18"/>
  <c r="O246" i="18"/>
  <c r="O247" i="18"/>
  <c r="O248" i="18"/>
  <c r="O249" i="18"/>
  <c r="O250" i="18"/>
  <c r="O251" i="18"/>
  <c r="O252" i="18"/>
  <c r="O253" i="18"/>
  <c r="O254" i="18"/>
  <c r="O255" i="18"/>
  <c r="O256" i="18"/>
  <c r="O257" i="18"/>
  <c r="O258" i="18"/>
  <c r="O259" i="18"/>
  <c r="O260" i="18"/>
  <c r="O261" i="18"/>
  <c r="O262" i="18"/>
  <c r="O263" i="18"/>
  <c r="O264" i="18"/>
  <c r="O265" i="18"/>
  <c r="O266" i="18"/>
  <c r="O267" i="18"/>
  <c r="O268" i="18"/>
  <c r="O269" i="18"/>
  <c r="O270" i="18"/>
  <c r="O271" i="18"/>
  <c r="O272" i="18"/>
  <c r="O273" i="18"/>
  <c r="O274" i="18"/>
  <c r="O275" i="18"/>
  <c r="O276" i="18"/>
  <c r="O277" i="18"/>
  <c r="O278" i="18"/>
  <c r="O279" i="18"/>
  <c r="O280" i="18"/>
  <c r="O281" i="18"/>
  <c r="O282" i="18"/>
  <c r="O283" i="18"/>
  <c r="O284" i="18"/>
  <c r="O285" i="18"/>
  <c r="O286" i="18"/>
  <c r="O287" i="18"/>
  <c r="O288" i="18"/>
  <c r="O289" i="18"/>
  <c r="O290" i="18"/>
  <c r="O291" i="18"/>
  <c r="O292" i="18"/>
  <c r="O293" i="18"/>
  <c r="O294" i="18"/>
  <c r="O295" i="18"/>
  <c r="O296" i="18"/>
  <c r="O297" i="18"/>
  <c r="O298" i="18"/>
  <c r="O299" i="18"/>
  <c r="O300" i="18"/>
  <c r="O301" i="18"/>
  <c r="O302" i="18"/>
  <c r="O303" i="18"/>
  <c r="O304" i="18"/>
  <c r="O305" i="18"/>
  <c r="O306" i="18"/>
  <c r="O307" i="18"/>
  <c r="O308" i="18"/>
  <c r="O309" i="18"/>
  <c r="O310" i="18"/>
  <c r="O311" i="18"/>
  <c r="O312" i="18"/>
  <c r="O313" i="18"/>
  <c r="O314" i="18"/>
  <c r="O315" i="18"/>
  <c r="O316" i="18"/>
  <c r="O317" i="18"/>
  <c r="O318" i="18"/>
  <c r="O319" i="18"/>
  <c r="O320" i="18"/>
  <c r="O321" i="18"/>
  <c r="O322" i="18"/>
  <c r="O323" i="18"/>
  <c r="O324" i="18"/>
  <c r="O325" i="18"/>
  <c r="O326" i="18"/>
  <c r="O327" i="18"/>
  <c r="O328" i="18"/>
  <c r="O329" i="18"/>
  <c r="O330" i="18"/>
  <c r="O331" i="18"/>
  <c r="O332" i="18"/>
  <c r="O333" i="18"/>
  <c r="O334" i="18"/>
  <c r="O335" i="18"/>
  <c r="O336" i="18"/>
  <c r="O337" i="18"/>
  <c r="O338" i="18"/>
  <c r="O339" i="18"/>
  <c r="O340" i="18"/>
  <c r="O341" i="18"/>
  <c r="O342" i="18"/>
  <c r="O343" i="18"/>
  <c r="O344" i="18"/>
  <c r="O345" i="18"/>
  <c r="O346" i="18"/>
  <c r="O347" i="18"/>
  <c r="O348" i="18"/>
  <c r="O349" i="18"/>
  <c r="O350" i="18"/>
  <c r="O351" i="18"/>
  <c r="O352" i="18"/>
  <c r="O353" i="18"/>
  <c r="O354" i="18"/>
  <c r="O355" i="18"/>
  <c r="O356" i="18"/>
  <c r="O357" i="18"/>
  <c r="O358" i="18"/>
  <c r="O359" i="18"/>
  <c r="O360" i="18"/>
  <c r="O361" i="18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O168" i="16"/>
  <c r="O169" i="16"/>
  <c r="O170" i="16"/>
  <c r="O171" i="16"/>
  <c r="O172" i="16"/>
  <c r="O173" i="16"/>
  <c r="O174" i="16"/>
  <c r="O175" i="16"/>
  <c r="O176" i="16"/>
  <c r="O177" i="16"/>
  <c r="O178" i="16"/>
  <c r="O179" i="16"/>
  <c r="O180" i="16"/>
  <c r="O181" i="16"/>
  <c r="O182" i="16"/>
  <c r="O183" i="16"/>
  <c r="O184" i="16"/>
  <c r="O185" i="16"/>
  <c r="O186" i="16"/>
  <c r="O187" i="16"/>
  <c r="O188" i="16"/>
  <c r="O189" i="16"/>
  <c r="O190" i="16"/>
  <c r="O191" i="16"/>
  <c r="O192" i="16"/>
  <c r="O193" i="16"/>
  <c r="O194" i="16"/>
  <c r="O195" i="16"/>
  <c r="O196" i="16"/>
  <c r="O197" i="16"/>
  <c r="O198" i="16"/>
  <c r="O199" i="16"/>
  <c r="O200" i="16"/>
  <c r="O201" i="16"/>
  <c r="O202" i="16"/>
  <c r="O203" i="16"/>
  <c r="O204" i="16"/>
  <c r="O205" i="16"/>
  <c r="O206" i="16"/>
  <c r="O207" i="16"/>
  <c r="O208" i="16"/>
  <c r="O209" i="16"/>
  <c r="O210" i="16"/>
  <c r="O211" i="16"/>
  <c r="O212" i="16"/>
  <c r="O213" i="16"/>
  <c r="O214" i="16"/>
  <c r="O215" i="16"/>
  <c r="O216" i="16"/>
  <c r="O217" i="16"/>
  <c r="O218" i="16"/>
  <c r="O219" i="16"/>
  <c r="O220" i="16"/>
  <c r="O221" i="16"/>
  <c r="O222" i="16"/>
  <c r="O223" i="16"/>
  <c r="O224" i="16"/>
  <c r="O225" i="16"/>
  <c r="O226" i="16"/>
  <c r="O227" i="16"/>
  <c r="O228" i="16"/>
  <c r="O229" i="16"/>
  <c r="O230" i="16"/>
  <c r="O231" i="16"/>
  <c r="O232" i="16"/>
  <c r="O233" i="16"/>
  <c r="O234" i="16"/>
  <c r="O235" i="16"/>
  <c r="O236" i="16"/>
  <c r="O237" i="16"/>
  <c r="O238" i="16"/>
  <c r="O239" i="16"/>
  <c r="O240" i="16"/>
  <c r="O241" i="16"/>
  <c r="O242" i="16"/>
  <c r="O243" i="16"/>
  <c r="O244" i="16"/>
  <c r="O245" i="16"/>
  <c r="O246" i="16"/>
  <c r="O247" i="16"/>
  <c r="O248" i="16"/>
  <c r="O249" i="16"/>
  <c r="O250" i="16"/>
  <c r="O251" i="16"/>
  <c r="O252" i="16"/>
  <c r="O253" i="16"/>
  <c r="O254" i="16"/>
  <c r="O255" i="16"/>
  <c r="O256" i="16"/>
  <c r="O257" i="16"/>
  <c r="O258" i="16"/>
  <c r="O259" i="16"/>
  <c r="O260" i="16"/>
  <c r="O261" i="16"/>
  <c r="O262" i="16"/>
  <c r="O263" i="16"/>
  <c r="O264" i="16"/>
  <c r="O265" i="16"/>
  <c r="O266" i="16"/>
  <c r="O267" i="16"/>
  <c r="O268" i="16"/>
  <c r="O269" i="16"/>
  <c r="O270" i="16"/>
  <c r="O271" i="16"/>
  <c r="O272" i="16"/>
  <c r="O273" i="16"/>
  <c r="O274" i="16"/>
  <c r="O275" i="16"/>
  <c r="O276" i="16"/>
  <c r="O277" i="16"/>
  <c r="O278" i="16"/>
  <c r="O279" i="16"/>
  <c r="O280" i="16"/>
  <c r="O281" i="16"/>
  <c r="O282" i="16"/>
  <c r="O283" i="16"/>
  <c r="O284" i="16"/>
  <c r="O285" i="16"/>
  <c r="O286" i="16"/>
  <c r="O287" i="16"/>
  <c r="O288" i="16"/>
  <c r="O289" i="16"/>
  <c r="O290" i="16"/>
  <c r="O291" i="16"/>
  <c r="O292" i="16"/>
  <c r="O293" i="16"/>
  <c r="O294" i="16"/>
  <c r="O295" i="16"/>
  <c r="O296" i="16"/>
  <c r="O297" i="16"/>
  <c r="O298" i="16"/>
  <c r="O299" i="16"/>
  <c r="O300" i="16"/>
  <c r="O301" i="16"/>
  <c r="O302" i="16"/>
  <c r="O303" i="16"/>
  <c r="O304" i="16"/>
  <c r="O305" i="16"/>
  <c r="O306" i="16"/>
  <c r="O307" i="16"/>
  <c r="O308" i="16"/>
  <c r="O309" i="16"/>
  <c r="O310" i="16"/>
  <c r="O311" i="16"/>
  <c r="O312" i="16"/>
  <c r="O313" i="16"/>
  <c r="O314" i="16"/>
  <c r="O315" i="16"/>
  <c r="O316" i="16"/>
  <c r="O317" i="16"/>
  <c r="O318" i="16"/>
  <c r="O319" i="16"/>
  <c r="O320" i="16"/>
  <c r="O321" i="16"/>
  <c r="O322" i="16"/>
  <c r="O323" i="16"/>
  <c r="O324" i="16"/>
  <c r="O325" i="16"/>
  <c r="O326" i="16"/>
  <c r="O327" i="16"/>
  <c r="O328" i="16"/>
  <c r="O329" i="16"/>
  <c r="O330" i="16"/>
  <c r="O331" i="16"/>
  <c r="O332" i="16"/>
  <c r="O333" i="16"/>
  <c r="O334" i="16"/>
  <c r="O335" i="16"/>
  <c r="O336" i="16"/>
  <c r="O337" i="16"/>
  <c r="O338" i="16"/>
  <c r="O339" i="16"/>
  <c r="O340" i="16"/>
  <c r="O341" i="16"/>
  <c r="O342" i="16"/>
  <c r="O343" i="16"/>
  <c r="O344" i="16"/>
  <c r="O345" i="16"/>
  <c r="O346" i="16"/>
  <c r="O347" i="16"/>
  <c r="O348" i="16"/>
  <c r="O349" i="16"/>
  <c r="O350" i="16"/>
  <c r="O351" i="16"/>
  <c r="O352" i="16"/>
  <c r="O353" i="16"/>
  <c r="O354" i="16"/>
  <c r="O355" i="16"/>
  <c r="O356" i="16"/>
  <c r="O357" i="16"/>
  <c r="O358" i="16"/>
  <c r="O359" i="16"/>
  <c r="O360" i="16"/>
  <c r="O361" i="16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102" i="15"/>
  <c r="O103" i="15"/>
  <c r="O104" i="15"/>
  <c r="O105" i="15"/>
  <c r="O106" i="15"/>
  <c r="O107" i="15"/>
  <c r="O108" i="15"/>
  <c r="O109" i="15"/>
  <c r="O110" i="15"/>
  <c r="O111" i="15"/>
  <c r="O112" i="15"/>
  <c r="O113" i="15"/>
  <c r="O114" i="15"/>
  <c r="O115" i="15"/>
  <c r="O116" i="15"/>
  <c r="O117" i="15"/>
  <c r="O118" i="15"/>
  <c r="O119" i="15"/>
  <c r="O120" i="15"/>
  <c r="O121" i="15"/>
  <c r="O122" i="15"/>
  <c r="O123" i="15"/>
  <c r="O124" i="15"/>
  <c r="O125" i="15"/>
  <c r="O126" i="15"/>
  <c r="O127" i="15"/>
  <c r="O128" i="15"/>
  <c r="O129" i="15"/>
  <c r="O130" i="15"/>
  <c r="O131" i="15"/>
  <c r="O132" i="15"/>
  <c r="O133" i="15"/>
  <c r="O134" i="15"/>
  <c r="O135" i="15"/>
  <c r="O136" i="15"/>
  <c r="O137" i="15"/>
  <c r="O138" i="15"/>
  <c r="O139" i="15"/>
  <c r="O140" i="15"/>
  <c r="O141" i="15"/>
  <c r="O142" i="15"/>
  <c r="O143" i="15"/>
  <c r="O144" i="15"/>
  <c r="O145" i="15"/>
  <c r="O146" i="15"/>
  <c r="O147" i="15"/>
  <c r="O148" i="15"/>
  <c r="O149" i="15"/>
  <c r="O150" i="15"/>
  <c r="O151" i="15"/>
  <c r="O152" i="15"/>
  <c r="O153" i="15"/>
  <c r="O154" i="15"/>
  <c r="O155" i="15"/>
  <c r="O156" i="15"/>
  <c r="O157" i="15"/>
  <c r="O158" i="15"/>
  <c r="O159" i="15"/>
  <c r="O160" i="15"/>
  <c r="O161" i="15"/>
  <c r="O162" i="15"/>
  <c r="O163" i="15"/>
  <c r="O164" i="15"/>
  <c r="O165" i="15"/>
  <c r="O166" i="15"/>
  <c r="O167" i="15"/>
  <c r="O168" i="15"/>
  <c r="O169" i="15"/>
  <c r="O170" i="15"/>
  <c r="O171" i="15"/>
  <c r="O172" i="15"/>
  <c r="O173" i="15"/>
  <c r="O174" i="15"/>
  <c r="O175" i="15"/>
  <c r="O176" i="15"/>
  <c r="O177" i="15"/>
  <c r="O178" i="15"/>
  <c r="O179" i="15"/>
  <c r="O180" i="15"/>
  <c r="O181" i="15"/>
  <c r="O182" i="15"/>
  <c r="O183" i="15"/>
  <c r="O184" i="15"/>
  <c r="O185" i="15"/>
  <c r="O186" i="15"/>
  <c r="O187" i="15"/>
  <c r="O188" i="15"/>
  <c r="O189" i="15"/>
  <c r="O190" i="15"/>
  <c r="O191" i="15"/>
  <c r="O192" i="15"/>
  <c r="O193" i="15"/>
  <c r="O194" i="15"/>
  <c r="O195" i="15"/>
  <c r="O196" i="15"/>
  <c r="O197" i="15"/>
  <c r="O198" i="15"/>
  <c r="O199" i="15"/>
  <c r="O200" i="15"/>
  <c r="O201" i="15"/>
  <c r="O202" i="15"/>
  <c r="O203" i="15"/>
  <c r="O204" i="15"/>
  <c r="O205" i="15"/>
  <c r="O206" i="15"/>
  <c r="O207" i="15"/>
  <c r="O208" i="15"/>
  <c r="O209" i="15"/>
  <c r="O210" i="15"/>
  <c r="O211" i="15"/>
  <c r="O212" i="15"/>
  <c r="O213" i="15"/>
  <c r="O214" i="15"/>
  <c r="O215" i="15"/>
  <c r="O216" i="15"/>
  <c r="O217" i="15"/>
  <c r="O218" i="15"/>
  <c r="O219" i="15"/>
  <c r="O220" i="15"/>
  <c r="O221" i="15"/>
  <c r="O222" i="15"/>
  <c r="O223" i="15"/>
  <c r="O224" i="15"/>
  <c r="O225" i="15"/>
  <c r="O226" i="15"/>
  <c r="O227" i="15"/>
  <c r="O228" i="15"/>
  <c r="O229" i="15"/>
  <c r="O230" i="15"/>
  <c r="O231" i="15"/>
  <c r="O232" i="15"/>
  <c r="O233" i="15"/>
  <c r="O234" i="15"/>
  <c r="O235" i="15"/>
  <c r="O236" i="15"/>
  <c r="O237" i="15"/>
  <c r="O238" i="15"/>
  <c r="O239" i="15"/>
  <c r="O240" i="15"/>
  <c r="O241" i="15"/>
  <c r="O242" i="15"/>
  <c r="O243" i="15"/>
  <c r="O244" i="15"/>
  <c r="O245" i="15"/>
  <c r="O246" i="15"/>
  <c r="O247" i="15"/>
  <c r="O248" i="15"/>
  <c r="O249" i="15"/>
  <c r="O250" i="15"/>
  <c r="O251" i="15"/>
  <c r="O252" i="15"/>
  <c r="O253" i="15"/>
  <c r="O254" i="15"/>
  <c r="O255" i="15"/>
  <c r="O256" i="15"/>
  <c r="O257" i="15"/>
  <c r="O258" i="15"/>
  <c r="O259" i="15"/>
  <c r="O260" i="15"/>
  <c r="O261" i="15"/>
  <c r="O262" i="15"/>
  <c r="O263" i="15"/>
  <c r="O264" i="15"/>
  <c r="O265" i="15"/>
  <c r="O266" i="15"/>
  <c r="O267" i="15"/>
  <c r="O268" i="15"/>
  <c r="O269" i="15"/>
  <c r="O270" i="15"/>
  <c r="O271" i="15"/>
  <c r="O272" i="15"/>
  <c r="O273" i="15"/>
  <c r="O274" i="15"/>
  <c r="O275" i="15"/>
  <c r="O276" i="15"/>
  <c r="O277" i="15"/>
  <c r="O278" i="15"/>
  <c r="O279" i="15"/>
  <c r="O280" i="15"/>
  <c r="O281" i="15"/>
  <c r="O282" i="15"/>
  <c r="O283" i="15"/>
  <c r="O284" i="15"/>
  <c r="O285" i="15"/>
  <c r="O286" i="15"/>
  <c r="O287" i="15"/>
  <c r="O288" i="15"/>
  <c r="O289" i="15"/>
  <c r="O290" i="15"/>
  <c r="O291" i="15"/>
  <c r="O292" i="15"/>
  <c r="O293" i="15"/>
  <c r="O294" i="15"/>
  <c r="O295" i="15"/>
  <c r="O296" i="15"/>
  <c r="O297" i="15"/>
  <c r="O298" i="15"/>
  <c r="O299" i="15"/>
  <c r="O300" i="15"/>
  <c r="O301" i="15"/>
  <c r="O302" i="15"/>
  <c r="O303" i="15"/>
  <c r="O304" i="15"/>
  <c r="O305" i="15"/>
  <c r="O306" i="15"/>
  <c r="O307" i="15"/>
  <c r="O308" i="15"/>
  <c r="O309" i="15"/>
  <c r="O310" i="15"/>
  <c r="O311" i="15"/>
  <c r="O312" i="15"/>
  <c r="O313" i="15"/>
  <c r="O314" i="15"/>
  <c r="O315" i="15"/>
  <c r="O316" i="15"/>
  <c r="O317" i="15"/>
  <c r="O318" i="15"/>
  <c r="O319" i="15"/>
  <c r="O320" i="15"/>
  <c r="O321" i="15"/>
  <c r="O322" i="15"/>
  <c r="O323" i="15"/>
  <c r="O324" i="15"/>
  <c r="O325" i="15"/>
  <c r="O326" i="15"/>
  <c r="O327" i="15"/>
  <c r="O328" i="15"/>
  <c r="O329" i="15"/>
  <c r="O330" i="15"/>
  <c r="O331" i="15"/>
  <c r="O332" i="15"/>
  <c r="O333" i="15"/>
  <c r="O334" i="15"/>
  <c r="O335" i="15"/>
  <c r="O336" i="15"/>
  <c r="O337" i="15"/>
  <c r="O338" i="15"/>
  <c r="O339" i="15"/>
  <c r="O340" i="15"/>
  <c r="O341" i="15"/>
  <c r="O342" i="15"/>
  <c r="O343" i="15"/>
  <c r="O344" i="15"/>
  <c r="O345" i="15"/>
  <c r="O346" i="15"/>
  <c r="O347" i="15"/>
  <c r="O348" i="15"/>
  <c r="O349" i="15"/>
  <c r="O350" i="15"/>
  <c r="O351" i="15"/>
  <c r="O352" i="15"/>
  <c r="O353" i="15"/>
  <c r="O354" i="15"/>
  <c r="O355" i="15"/>
  <c r="O356" i="15"/>
  <c r="O357" i="15"/>
  <c r="O358" i="15"/>
  <c r="O359" i="15"/>
  <c r="O360" i="15"/>
  <c r="O361" i="15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295" i="12"/>
  <c r="O296" i="12"/>
  <c r="O297" i="12"/>
  <c r="O298" i="12"/>
  <c r="O299" i="12"/>
  <c r="O300" i="12"/>
  <c r="O301" i="12"/>
  <c r="O302" i="12"/>
  <c r="O303" i="12"/>
  <c r="O304" i="12"/>
  <c r="O305" i="12"/>
  <c r="O306" i="12"/>
  <c r="O307" i="12"/>
  <c r="O308" i="12"/>
  <c r="O309" i="12"/>
  <c r="O310" i="12"/>
  <c r="O311" i="12"/>
  <c r="O312" i="12"/>
  <c r="O313" i="12"/>
  <c r="O314" i="12"/>
  <c r="O315" i="12"/>
  <c r="O316" i="12"/>
  <c r="O317" i="12"/>
  <c r="O318" i="12"/>
  <c r="O319" i="12"/>
  <c r="O320" i="12"/>
  <c r="O321" i="12"/>
  <c r="O322" i="12"/>
  <c r="O323" i="12"/>
  <c r="O324" i="12"/>
  <c r="O325" i="12"/>
  <c r="O326" i="12"/>
  <c r="O327" i="12"/>
  <c r="O328" i="12"/>
  <c r="O329" i="12"/>
  <c r="O330" i="12"/>
  <c r="O331" i="12"/>
  <c r="O332" i="12"/>
  <c r="O333" i="12"/>
  <c r="O334" i="12"/>
  <c r="O335" i="12"/>
  <c r="O336" i="12"/>
  <c r="O337" i="12"/>
  <c r="O338" i="12"/>
  <c r="O339" i="12"/>
  <c r="O340" i="12"/>
  <c r="O341" i="12"/>
  <c r="O342" i="12"/>
  <c r="O343" i="12"/>
  <c r="O344" i="12"/>
  <c r="O345" i="12"/>
  <c r="O346" i="12"/>
  <c r="O347" i="12"/>
  <c r="O348" i="12"/>
  <c r="O349" i="12"/>
  <c r="O350" i="12"/>
  <c r="O351" i="12"/>
  <c r="O352" i="12"/>
  <c r="O353" i="12"/>
  <c r="O354" i="12"/>
  <c r="O355" i="12"/>
  <c r="O356" i="12"/>
  <c r="O357" i="12"/>
  <c r="O358" i="12"/>
  <c r="O359" i="12"/>
  <c r="O360" i="12"/>
  <c r="O361" i="12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F22" i="18"/>
  <c r="F21" i="18"/>
  <c r="F19" i="18"/>
  <c r="F31" i="18"/>
  <c r="F27" i="18"/>
  <c r="F29" i="18"/>
  <c r="F23" i="18"/>
  <c r="F30" i="18"/>
  <c r="F28" i="18"/>
  <c r="F32" i="18"/>
  <c r="F26" i="18"/>
  <c r="F20" i="18"/>
  <c r="F25" i="18"/>
  <c r="F33" i="18"/>
  <c r="F24" i="18"/>
  <c r="F22" i="17"/>
  <c r="F30" i="17"/>
  <c r="F24" i="17"/>
  <c r="F33" i="17"/>
  <c r="F20" i="17"/>
  <c r="F32" i="17"/>
  <c r="F21" i="17"/>
  <c r="F31" i="17"/>
  <c r="F34" i="17"/>
  <c r="F29" i="17"/>
  <c r="F26" i="17"/>
  <c r="F23" i="17"/>
  <c r="F28" i="17"/>
  <c r="F25" i="17"/>
  <c r="F27" i="17"/>
  <c r="F23" i="16"/>
  <c r="F24" i="16"/>
  <c r="F30" i="16"/>
  <c r="F25" i="16"/>
  <c r="F35" i="16"/>
  <c r="F22" i="16"/>
  <c r="F27" i="16"/>
  <c r="F32" i="16"/>
  <c r="F31" i="16"/>
  <c r="F28" i="16"/>
  <c r="F26" i="16"/>
  <c r="F21" i="16"/>
  <c r="F36" i="16" s="1"/>
  <c r="F33" i="16"/>
  <c r="F34" i="16"/>
  <c r="F29" i="16"/>
  <c r="F29" i="15"/>
  <c r="F31" i="15"/>
  <c r="F33" i="15"/>
  <c r="F28" i="15"/>
  <c r="F22" i="15"/>
  <c r="F34" i="15"/>
  <c r="F24" i="15"/>
  <c r="F20" i="15"/>
  <c r="F26" i="15"/>
  <c r="F23" i="15"/>
  <c r="F30" i="15"/>
  <c r="F27" i="15"/>
  <c r="F25" i="15"/>
  <c r="F32" i="15"/>
  <c r="F21" i="15"/>
  <c r="F27" i="14"/>
  <c r="F33" i="14"/>
  <c r="F25" i="14"/>
  <c r="F23" i="14"/>
  <c r="F34" i="14"/>
  <c r="F20" i="14"/>
  <c r="F24" i="14"/>
  <c r="F21" i="14"/>
  <c r="F22" i="14"/>
  <c r="F31" i="14"/>
  <c r="F30" i="14"/>
  <c r="F29" i="14"/>
  <c r="F26" i="14"/>
  <c r="F32" i="14"/>
  <c r="F28" i="14"/>
  <c r="F20" i="13"/>
  <c r="F35" i="13" s="1"/>
  <c r="F34" i="13"/>
  <c r="F33" i="13"/>
  <c r="F24" i="13"/>
  <c r="F27" i="13"/>
  <c r="F23" i="13"/>
  <c r="F22" i="13"/>
  <c r="F32" i="13"/>
  <c r="F31" i="13"/>
  <c r="F30" i="13"/>
  <c r="F29" i="13"/>
  <c r="F26" i="13"/>
  <c r="F21" i="13"/>
  <c r="F28" i="13"/>
  <c r="F25" i="13"/>
  <c r="F32" i="12"/>
  <c r="F34" i="12"/>
  <c r="F25" i="12"/>
  <c r="F27" i="12"/>
  <c r="F29" i="12"/>
  <c r="F33" i="12"/>
  <c r="F20" i="12"/>
  <c r="F31" i="12"/>
  <c r="F23" i="12"/>
  <c r="F21" i="12"/>
  <c r="F22" i="12"/>
  <c r="F30" i="12"/>
  <c r="F24" i="12"/>
  <c r="F28" i="12"/>
  <c r="F26" i="12"/>
  <c r="F28" i="1"/>
  <c r="F24" i="1"/>
  <c r="F34" i="1"/>
  <c r="F32" i="1"/>
  <c r="F35" i="1"/>
  <c r="F26" i="1"/>
  <c r="F30" i="1"/>
  <c r="F33" i="1"/>
  <c r="F29" i="1"/>
  <c r="F23" i="1"/>
  <c r="F25" i="1"/>
  <c r="F31" i="1"/>
  <c r="F36" i="1"/>
  <c r="F22" i="1"/>
  <c r="F27" i="1"/>
  <c r="F376" i="22"/>
  <c r="F34" i="18" l="1"/>
  <c r="F364" i="22"/>
  <c r="D126" i="9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1" i="10"/>
  <c r="S10" i="10"/>
  <c r="S9" i="10"/>
  <c r="S8" i="10"/>
  <c r="S7" i="10"/>
  <c r="S6" i="10"/>
  <c r="S5" i="10"/>
  <c r="S4" i="10"/>
  <c r="S3" i="10"/>
  <c r="S2" i="10"/>
  <c r="E360" i="22"/>
  <c r="X358" i="10" s="1"/>
  <c r="H15" i="22"/>
  <c r="E361" i="22"/>
  <c r="X359" i="10" s="1"/>
  <c r="E359" i="22"/>
  <c r="X357" i="10" s="1"/>
  <c r="E358" i="22"/>
  <c r="X356" i="10" s="1"/>
  <c r="E357" i="22"/>
  <c r="X355" i="10" s="1"/>
  <c r="E356" i="22"/>
  <c r="X354" i="10" s="1"/>
  <c r="E355" i="22"/>
  <c r="X353" i="10" s="1"/>
  <c r="E354" i="22"/>
  <c r="X352" i="10" s="1"/>
  <c r="E353" i="22"/>
  <c r="X351" i="10" s="1"/>
  <c r="E352" i="22"/>
  <c r="X350" i="10" s="1"/>
  <c r="E351" i="22"/>
  <c r="X349" i="10" s="1"/>
  <c r="E350" i="22"/>
  <c r="X348" i="10" s="1"/>
  <c r="E349" i="22"/>
  <c r="X347" i="10" s="1"/>
  <c r="E348" i="22"/>
  <c r="X346" i="10" s="1"/>
  <c r="E347" i="22"/>
  <c r="X345" i="10" s="1"/>
  <c r="E346" i="22"/>
  <c r="X344" i="10" s="1"/>
  <c r="E345" i="22"/>
  <c r="X343" i="10" s="1"/>
  <c r="E344" i="22"/>
  <c r="X342" i="10" s="1"/>
  <c r="E343" i="22"/>
  <c r="X341" i="10" s="1"/>
  <c r="E342" i="22"/>
  <c r="X340" i="10" s="1"/>
  <c r="E341" i="22"/>
  <c r="X339" i="10" s="1"/>
  <c r="E340" i="22"/>
  <c r="X338" i="10" s="1"/>
  <c r="E339" i="22"/>
  <c r="X337" i="10" s="1"/>
  <c r="E338" i="22"/>
  <c r="X336" i="10" s="1"/>
  <c r="E337" i="22"/>
  <c r="X335" i="10" s="1"/>
  <c r="E336" i="22"/>
  <c r="X334" i="10" s="1"/>
  <c r="E335" i="22"/>
  <c r="X333" i="10" s="1"/>
  <c r="E334" i="22"/>
  <c r="X332" i="10" s="1"/>
  <c r="E333" i="22"/>
  <c r="X331" i="10" s="1"/>
  <c r="E332" i="22"/>
  <c r="X330" i="10" s="1"/>
  <c r="E331" i="22"/>
  <c r="X329" i="10" s="1"/>
  <c r="E330" i="22"/>
  <c r="X328" i="10" s="1"/>
  <c r="E329" i="22"/>
  <c r="X327" i="10" s="1"/>
  <c r="E328" i="22"/>
  <c r="X326" i="10" s="1"/>
  <c r="E327" i="22"/>
  <c r="X325" i="10" s="1"/>
  <c r="E326" i="22"/>
  <c r="X324" i="10" s="1"/>
  <c r="E325" i="22"/>
  <c r="X323" i="10" s="1"/>
  <c r="E324" i="22"/>
  <c r="X322" i="10" s="1"/>
  <c r="E323" i="22"/>
  <c r="X321" i="10" s="1"/>
  <c r="E322" i="22"/>
  <c r="X320" i="10" s="1"/>
  <c r="E321" i="22"/>
  <c r="X319" i="10" s="1"/>
  <c r="E320" i="22"/>
  <c r="X318" i="10" s="1"/>
  <c r="E319" i="22"/>
  <c r="X317" i="10" s="1"/>
  <c r="E318" i="22"/>
  <c r="X316" i="10" s="1"/>
  <c r="E317" i="22"/>
  <c r="X315" i="10" s="1"/>
  <c r="E316" i="22"/>
  <c r="X314" i="10" s="1"/>
  <c r="E315" i="22"/>
  <c r="X313" i="10" s="1"/>
  <c r="E314" i="22"/>
  <c r="X312" i="10" s="1"/>
  <c r="E313" i="22"/>
  <c r="X311" i="10" s="1"/>
  <c r="E312" i="22"/>
  <c r="X310" i="10" s="1"/>
  <c r="E311" i="22"/>
  <c r="X309" i="10" s="1"/>
  <c r="E310" i="22"/>
  <c r="X308" i="10" s="1"/>
  <c r="E309" i="22"/>
  <c r="X307" i="10" s="1"/>
  <c r="E308" i="22"/>
  <c r="X306" i="10" s="1"/>
  <c r="E307" i="22"/>
  <c r="X305" i="10" s="1"/>
  <c r="E306" i="22"/>
  <c r="X304" i="10" s="1"/>
  <c r="E305" i="22"/>
  <c r="X303" i="10" s="1"/>
  <c r="E304" i="22"/>
  <c r="X302" i="10" s="1"/>
  <c r="E303" i="22"/>
  <c r="X301" i="10" s="1"/>
  <c r="E302" i="22"/>
  <c r="X300" i="10" s="1"/>
  <c r="E301" i="22"/>
  <c r="X299" i="10" s="1"/>
  <c r="E300" i="22"/>
  <c r="X298" i="10" s="1"/>
  <c r="E299" i="22"/>
  <c r="X297" i="10" s="1"/>
  <c r="E298" i="22"/>
  <c r="X296" i="10" s="1"/>
  <c r="E297" i="22"/>
  <c r="X295" i="10" s="1"/>
  <c r="E296" i="22"/>
  <c r="X294" i="10" s="1"/>
  <c r="E295" i="22"/>
  <c r="X293" i="10" s="1"/>
  <c r="E294" i="22"/>
  <c r="X292" i="10" s="1"/>
  <c r="E293" i="22"/>
  <c r="X291" i="10" s="1"/>
  <c r="E292" i="22"/>
  <c r="X290" i="10" s="1"/>
  <c r="E291" i="22"/>
  <c r="X289" i="10" s="1"/>
  <c r="E290" i="22"/>
  <c r="X288" i="10" s="1"/>
  <c r="E289" i="22"/>
  <c r="X287" i="10" s="1"/>
  <c r="E288" i="22"/>
  <c r="X286" i="10" s="1"/>
  <c r="E287" i="22"/>
  <c r="X285" i="10" s="1"/>
  <c r="E286" i="22"/>
  <c r="X284" i="10" s="1"/>
  <c r="E285" i="22"/>
  <c r="X283" i="10" s="1"/>
  <c r="E284" i="22"/>
  <c r="X282" i="10" s="1"/>
  <c r="E283" i="22"/>
  <c r="X281" i="10" s="1"/>
  <c r="E282" i="22"/>
  <c r="X280" i="10" s="1"/>
  <c r="E281" i="22"/>
  <c r="X279" i="10" s="1"/>
  <c r="E280" i="22"/>
  <c r="X278" i="10" s="1"/>
  <c r="E279" i="22"/>
  <c r="X277" i="10" s="1"/>
  <c r="E278" i="22"/>
  <c r="X276" i="10" s="1"/>
  <c r="E277" i="22"/>
  <c r="X275" i="10" s="1"/>
  <c r="E276" i="22"/>
  <c r="X274" i="10" s="1"/>
  <c r="E275" i="22"/>
  <c r="X273" i="10" s="1"/>
  <c r="E274" i="22"/>
  <c r="X272" i="10" s="1"/>
  <c r="E273" i="22"/>
  <c r="X271" i="10" s="1"/>
  <c r="E272" i="22"/>
  <c r="X270" i="10" s="1"/>
  <c r="E271" i="22"/>
  <c r="X269" i="10" s="1"/>
  <c r="E270" i="22"/>
  <c r="X268" i="10" s="1"/>
  <c r="E269" i="22"/>
  <c r="X267" i="10" s="1"/>
  <c r="E268" i="22"/>
  <c r="X266" i="10" s="1"/>
  <c r="E267" i="22"/>
  <c r="X265" i="10" s="1"/>
  <c r="E266" i="22"/>
  <c r="X264" i="10" s="1"/>
  <c r="E265" i="22"/>
  <c r="X263" i="10" s="1"/>
  <c r="E264" i="22"/>
  <c r="X262" i="10" s="1"/>
  <c r="E263" i="22"/>
  <c r="X261" i="10" s="1"/>
  <c r="E262" i="22"/>
  <c r="X260" i="10" s="1"/>
  <c r="E261" i="22"/>
  <c r="X259" i="10" s="1"/>
  <c r="E260" i="22"/>
  <c r="X258" i="10" s="1"/>
  <c r="E259" i="22"/>
  <c r="X257" i="10" s="1"/>
  <c r="E258" i="22"/>
  <c r="X256" i="10" s="1"/>
  <c r="E257" i="22"/>
  <c r="X255" i="10" s="1"/>
  <c r="E256" i="22"/>
  <c r="X254" i="10" s="1"/>
  <c r="E255" i="22"/>
  <c r="X253" i="10" s="1"/>
  <c r="E254" i="22"/>
  <c r="X252" i="10" s="1"/>
  <c r="E253" i="22"/>
  <c r="X251" i="10" s="1"/>
  <c r="E252" i="22"/>
  <c r="X250" i="10" s="1"/>
  <c r="E251" i="22"/>
  <c r="X249" i="10" s="1"/>
  <c r="E250" i="22"/>
  <c r="X248" i="10" s="1"/>
  <c r="E249" i="22"/>
  <c r="X247" i="10" s="1"/>
  <c r="E248" i="22"/>
  <c r="X246" i="10" s="1"/>
  <c r="E247" i="22"/>
  <c r="X245" i="10" s="1"/>
  <c r="E246" i="22"/>
  <c r="X244" i="10" s="1"/>
  <c r="E245" i="22"/>
  <c r="X243" i="10" s="1"/>
  <c r="E244" i="22"/>
  <c r="X242" i="10" s="1"/>
  <c r="E243" i="22"/>
  <c r="X241" i="10" s="1"/>
  <c r="E242" i="22"/>
  <c r="X240" i="10" s="1"/>
  <c r="E241" i="22"/>
  <c r="X239" i="10" s="1"/>
  <c r="E240" i="22"/>
  <c r="X238" i="10" s="1"/>
  <c r="E239" i="22"/>
  <c r="X237" i="10" s="1"/>
  <c r="E238" i="22"/>
  <c r="X236" i="10" s="1"/>
  <c r="E237" i="22"/>
  <c r="X235" i="10" s="1"/>
  <c r="E236" i="22"/>
  <c r="X234" i="10" s="1"/>
  <c r="E235" i="22"/>
  <c r="X233" i="10" s="1"/>
  <c r="E234" i="22"/>
  <c r="X232" i="10" s="1"/>
  <c r="E233" i="22"/>
  <c r="X231" i="10" s="1"/>
  <c r="E232" i="22"/>
  <c r="X230" i="10" s="1"/>
  <c r="E231" i="22"/>
  <c r="X229" i="10" s="1"/>
  <c r="E230" i="22"/>
  <c r="X228" i="10" s="1"/>
  <c r="E229" i="22"/>
  <c r="X227" i="10" s="1"/>
  <c r="E228" i="22"/>
  <c r="X226" i="10" s="1"/>
  <c r="E227" i="22"/>
  <c r="X225" i="10" s="1"/>
  <c r="E226" i="22"/>
  <c r="X224" i="10" s="1"/>
  <c r="E225" i="22"/>
  <c r="X223" i="10" s="1"/>
  <c r="E224" i="22"/>
  <c r="X222" i="10" s="1"/>
  <c r="E223" i="22"/>
  <c r="X221" i="10" s="1"/>
  <c r="E222" i="22"/>
  <c r="X220" i="10" s="1"/>
  <c r="E221" i="22"/>
  <c r="X219" i="10" s="1"/>
  <c r="E220" i="22"/>
  <c r="X218" i="10" s="1"/>
  <c r="E219" i="22"/>
  <c r="X217" i="10" s="1"/>
  <c r="E218" i="22"/>
  <c r="X216" i="10" s="1"/>
  <c r="E217" i="22"/>
  <c r="X215" i="10" s="1"/>
  <c r="E216" i="22"/>
  <c r="X214" i="10" s="1"/>
  <c r="E215" i="22"/>
  <c r="X213" i="10" s="1"/>
  <c r="E214" i="22"/>
  <c r="X212" i="10" s="1"/>
  <c r="E213" i="22"/>
  <c r="X211" i="10" s="1"/>
  <c r="E212" i="22"/>
  <c r="X210" i="10" s="1"/>
  <c r="E211" i="22"/>
  <c r="X209" i="10" s="1"/>
  <c r="E210" i="22"/>
  <c r="X208" i="10" s="1"/>
  <c r="E209" i="22"/>
  <c r="X207" i="10" s="1"/>
  <c r="E208" i="22"/>
  <c r="X206" i="10" s="1"/>
  <c r="E207" i="22"/>
  <c r="X205" i="10" s="1"/>
  <c r="E206" i="22"/>
  <c r="X204" i="10" s="1"/>
  <c r="E205" i="22"/>
  <c r="X203" i="10" s="1"/>
  <c r="E204" i="22"/>
  <c r="X202" i="10" s="1"/>
  <c r="E203" i="22"/>
  <c r="X201" i="10" s="1"/>
  <c r="E202" i="22"/>
  <c r="X200" i="10" s="1"/>
  <c r="E201" i="22"/>
  <c r="X199" i="10" s="1"/>
  <c r="E200" i="22"/>
  <c r="X198" i="10" s="1"/>
  <c r="E199" i="22"/>
  <c r="X197" i="10" s="1"/>
  <c r="E198" i="22"/>
  <c r="X196" i="10" s="1"/>
  <c r="E197" i="22"/>
  <c r="X195" i="10" s="1"/>
  <c r="E196" i="22"/>
  <c r="X194" i="10" s="1"/>
  <c r="E195" i="22"/>
  <c r="X193" i="10" s="1"/>
  <c r="E194" i="22"/>
  <c r="X192" i="10" s="1"/>
  <c r="E193" i="22"/>
  <c r="X191" i="10" s="1"/>
  <c r="E192" i="22"/>
  <c r="X190" i="10" s="1"/>
  <c r="E191" i="22"/>
  <c r="X189" i="10" s="1"/>
  <c r="E190" i="22"/>
  <c r="X188" i="10" s="1"/>
  <c r="E189" i="22"/>
  <c r="X187" i="10" s="1"/>
  <c r="E188" i="22"/>
  <c r="X186" i="10" s="1"/>
  <c r="E187" i="22"/>
  <c r="X185" i="10" s="1"/>
  <c r="E186" i="22"/>
  <c r="X184" i="10" s="1"/>
  <c r="E185" i="22"/>
  <c r="X183" i="10" s="1"/>
  <c r="E184" i="22"/>
  <c r="X182" i="10" s="1"/>
  <c r="E183" i="22"/>
  <c r="X181" i="10" s="1"/>
  <c r="E182" i="22"/>
  <c r="X180" i="10" s="1"/>
  <c r="E181" i="22"/>
  <c r="X179" i="10" s="1"/>
  <c r="E180" i="22"/>
  <c r="X178" i="10" s="1"/>
  <c r="E179" i="22"/>
  <c r="X177" i="10" s="1"/>
  <c r="E178" i="22"/>
  <c r="X176" i="10" s="1"/>
  <c r="E177" i="22"/>
  <c r="X175" i="10" s="1"/>
  <c r="E176" i="22"/>
  <c r="X174" i="10" s="1"/>
  <c r="E175" i="22"/>
  <c r="X173" i="10" s="1"/>
  <c r="E174" i="22"/>
  <c r="X172" i="10" s="1"/>
  <c r="E173" i="22"/>
  <c r="X171" i="10" s="1"/>
  <c r="E172" i="22"/>
  <c r="X170" i="10" s="1"/>
  <c r="E171" i="22"/>
  <c r="X169" i="10" s="1"/>
  <c r="E170" i="22"/>
  <c r="X168" i="10" s="1"/>
  <c r="E169" i="22"/>
  <c r="X167" i="10" s="1"/>
  <c r="E168" i="22"/>
  <c r="X166" i="10" s="1"/>
  <c r="E167" i="22"/>
  <c r="X165" i="10" s="1"/>
  <c r="E166" i="22"/>
  <c r="X164" i="10" s="1"/>
  <c r="E165" i="22"/>
  <c r="X163" i="10" s="1"/>
  <c r="E164" i="22"/>
  <c r="X162" i="10" s="1"/>
  <c r="E163" i="22"/>
  <c r="X161" i="10" s="1"/>
  <c r="E162" i="22"/>
  <c r="X160" i="10" s="1"/>
  <c r="E161" i="22"/>
  <c r="X159" i="10" s="1"/>
  <c r="E160" i="22"/>
  <c r="X158" i="10" s="1"/>
  <c r="E159" i="22"/>
  <c r="X157" i="10" s="1"/>
  <c r="E158" i="22"/>
  <c r="X156" i="10" s="1"/>
  <c r="E157" i="22"/>
  <c r="X155" i="10" s="1"/>
  <c r="E156" i="22"/>
  <c r="X154" i="10" s="1"/>
  <c r="E155" i="22"/>
  <c r="X153" i="10" s="1"/>
  <c r="E154" i="22"/>
  <c r="X152" i="10" s="1"/>
  <c r="E153" i="22"/>
  <c r="X151" i="10" s="1"/>
  <c r="E152" i="22"/>
  <c r="X150" i="10" s="1"/>
  <c r="E151" i="22"/>
  <c r="X149" i="10" s="1"/>
  <c r="E150" i="22"/>
  <c r="X148" i="10" s="1"/>
  <c r="E149" i="22"/>
  <c r="X147" i="10" s="1"/>
  <c r="E148" i="22"/>
  <c r="X146" i="10" s="1"/>
  <c r="E147" i="22"/>
  <c r="X145" i="10" s="1"/>
  <c r="E146" i="22"/>
  <c r="X144" i="10" s="1"/>
  <c r="E145" i="22"/>
  <c r="X143" i="10" s="1"/>
  <c r="E144" i="22"/>
  <c r="X142" i="10" s="1"/>
  <c r="E143" i="22"/>
  <c r="X141" i="10" s="1"/>
  <c r="E142" i="22"/>
  <c r="X140" i="10" s="1"/>
  <c r="E141" i="22"/>
  <c r="X139" i="10" s="1"/>
  <c r="E140" i="22"/>
  <c r="X138" i="10" s="1"/>
  <c r="E139" i="22"/>
  <c r="X137" i="10" s="1"/>
  <c r="E138" i="22"/>
  <c r="X136" i="10" s="1"/>
  <c r="E137" i="22"/>
  <c r="X135" i="10" s="1"/>
  <c r="E136" i="22"/>
  <c r="X134" i="10" s="1"/>
  <c r="E135" i="22"/>
  <c r="X133" i="10" s="1"/>
  <c r="E134" i="22"/>
  <c r="X132" i="10" s="1"/>
  <c r="E133" i="22"/>
  <c r="X131" i="10" s="1"/>
  <c r="E132" i="22"/>
  <c r="X130" i="10" s="1"/>
  <c r="E131" i="22"/>
  <c r="X129" i="10" s="1"/>
  <c r="E130" i="22"/>
  <c r="X128" i="10" s="1"/>
  <c r="E129" i="22"/>
  <c r="X127" i="10" s="1"/>
  <c r="E128" i="22"/>
  <c r="X126" i="10" s="1"/>
  <c r="E127" i="22"/>
  <c r="X125" i="10" s="1"/>
  <c r="E126" i="22"/>
  <c r="X124" i="10" s="1"/>
  <c r="E125" i="22"/>
  <c r="X123" i="10" s="1"/>
  <c r="E124" i="22"/>
  <c r="X122" i="10" s="1"/>
  <c r="E123" i="22"/>
  <c r="X121" i="10" s="1"/>
  <c r="E122" i="22"/>
  <c r="X120" i="10" s="1"/>
  <c r="E121" i="22"/>
  <c r="X119" i="10" s="1"/>
  <c r="E120" i="22"/>
  <c r="X118" i="10" s="1"/>
  <c r="E119" i="22"/>
  <c r="X117" i="10" s="1"/>
  <c r="E118" i="22"/>
  <c r="X116" i="10" s="1"/>
  <c r="E117" i="22"/>
  <c r="X115" i="10" s="1"/>
  <c r="E116" i="22"/>
  <c r="X114" i="10" s="1"/>
  <c r="E115" i="22"/>
  <c r="X113" i="10" s="1"/>
  <c r="E114" i="22"/>
  <c r="X112" i="10" s="1"/>
  <c r="E113" i="22"/>
  <c r="X111" i="10" s="1"/>
  <c r="E112" i="22"/>
  <c r="X110" i="10" s="1"/>
  <c r="E111" i="22"/>
  <c r="X109" i="10" s="1"/>
  <c r="E110" i="22"/>
  <c r="X108" i="10" s="1"/>
  <c r="E109" i="22"/>
  <c r="X107" i="10" s="1"/>
  <c r="E108" i="22"/>
  <c r="X106" i="10" s="1"/>
  <c r="E107" i="22"/>
  <c r="X105" i="10" s="1"/>
  <c r="E106" i="22"/>
  <c r="X104" i="10" s="1"/>
  <c r="E105" i="22"/>
  <c r="X103" i="10" s="1"/>
  <c r="E104" i="22"/>
  <c r="X102" i="10" s="1"/>
  <c r="E103" i="22"/>
  <c r="X101" i="10" s="1"/>
  <c r="E102" i="22"/>
  <c r="X100" i="10" s="1"/>
  <c r="E101" i="22"/>
  <c r="X99" i="10" s="1"/>
  <c r="E100" i="22"/>
  <c r="X98" i="10" s="1"/>
  <c r="E99" i="22"/>
  <c r="X97" i="10" s="1"/>
  <c r="E98" i="22"/>
  <c r="X96" i="10" s="1"/>
  <c r="E97" i="22"/>
  <c r="X95" i="10" s="1"/>
  <c r="E96" i="22"/>
  <c r="X94" i="10" s="1"/>
  <c r="E95" i="22"/>
  <c r="X93" i="10" s="1"/>
  <c r="E94" i="22"/>
  <c r="X92" i="10" s="1"/>
  <c r="E93" i="22"/>
  <c r="X91" i="10" s="1"/>
  <c r="E92" i="22"/>
  <c r="X90" i="10" s="1"/>
  <c r="E91" i="22"/>
  <c r="X89" i="10" s="1"/>
  <c r="E90" i="22"/>
  <c r="X88" i="10" s="1"/>
  <c r="E89" i="22"/>
  <c r="X87" i="10" s="1"/>
  <c r="E88" i="22"/>
  <c r="X86" i="10" s="1"/>
  <c r="E87" i="22"/>
  <c r="X85" i="10" s="1"/>
  <c r="E86" i="22"/>
  <c r="X84" i="10" s="1"/>
  <c r="E85" i="22"/>
  <c r="X83" i="10" s="1"/>
  <c r="E84" i="22"/>
  <c r="X82" i="10" s="1"/>
  <c r="E83" i="22"/>
  <c r="X81" i="10" s="1"/>
  <c r="E82" i="22"/>
  <c r="X80" i="10" s="1"/>
  <c r="E81" i="22"/>
  <c r="X79" i="10" s="1"/>
  <c r="E80" i="22"/>
  <c r="X78" i="10" s="1"/>
  <c r="E79" i="22"/>
  <c r="X77" i="10" s="1"/>
  <c r="E78" i="22"/>
  <c r="X76" i="10" s="1"/>
  <c r="E77" i="22"/>
  <c r="X75" i="10" s="1"/>
  <c r="E76" i="22"/>
  <c r="X74" i="10" s="1"/>
  <c r="E75" i="22"/>
  <c r="X73" i="10" s="1"/>
  <c r="E74" i="22"/>
  <c r="X72" i="10" s="1"/>
  <c r="E73" i="22"/>
  <c r="X71" i="10" s="1"/>
  <c r="E72" i="22"/>
  <c r="X70" i="10" s="1"/>
  <c r="E71" i="22"/>
  <c r="X69" i="10" s="1"/>
  <c r="E70" i="22"/>
  <c r="X68" i="10" s="1"/>
  <c r="E69" i="22"/>
  <c r="X67" i="10" s="1"/>
  <c r="E68" i="22"/>
  <c r="X66" i="10" s="1"/>
  <c r="E67" i="22"/>
  <c r="X65" i="10" s="1"/>
  <c r="E66" i="22"/>
  <c r="X64" i="10" s="1"/>
  <c r="E65" i="22"/>
  <c r="X63" i="10" s="1"/>
  <c r="E64" i="22"/>
  <c r="X62" i="10" s="1"/>
  <c r="E63" i="22"/>
  <c r="X61" i="10" s="1"/>
  <c r="E62" i="22"/>
  <c r="X60" i="10" s="1"/>
  <c r="E61" i="22"/>
  <c r="X59" i="10" s="1"/>
  <c r="E60" i="22"/>
  <c r="X58" i="10" s="1"/>
  <c r="E59" i="22"/>
  <c r="X57" i="10" s="1"/>
  <c r="E58" i="22"/>
  <c r="X56" i="10" s="1"/>
  <c r="E57" i="22"/>
  <c r="X55" i="10" s="1"/>
  <c r="E56" i="22"/>
  <c r="X54" i="10" s="1"/>
  <c r="E55" i="22"/>
  <c r="X53" i="10" s="1"/>
  <c r="E54" i="22"/>
  <c r="X52" i="10" s="1"/>
  <c r="E53" i="22"/>
  <c r="X51" i="10" s="1"/>
  <c r="E52" i="22"/>
  <c r="X50" i="10" s="1"/>
  <c r="E51" i="22"/>
  <c r="X49" i="10" s="1"/>
  <c r="E50" i="22"/>
  <c r="X48" i="10" s="1"/>
  <c r="E49" i="22"/>
  <c r="X47" i="10" s="1"/>
  <c r="E48" i="22"/>
  <c r="X46" i="10" s="1"/>
  <c r="E47" i="22"/>
  <c r="X45" i="10" s="1"/>
  <c r="E46" i="22"/>
  <c r="X44" i="10" s="1"/>
  <c r="E45" i="22"/>
  <c r="X43" i="10" s="1"/>
  <c r="E44" i="22"/>
  <c r="X42" i="10" s="1"/>
  <c r="E43" i="22"/>
  <c r="X41" i="10" s="1"/>
  <c r="E42" i="22"/>
  <c r="X40" i="10" s="1"/>
  <c r="E41" i="22"/>
  <c r="X39" i="10" s="1"/>
  <c r="E40" i="22"/>
  <c r="X38" i="10" s="1"/>
  <c r="E39" i="22"/>
  <c r="X37" i="10" s="1"/>
  <c r="E38" i="22"/>
  <c r="X36" i="10" s="1"/>
  <c r="E37" i="22"/>
  <c r="X35" i="10" s="1"/>
  <c r="E36" i="22"/>
  <c r="X34" i="10" s="1"/>
  <c r="E35" i="22"/>
  <c r="X33" i="10" s="1"/>
  <c r="E34" i="22"/>
  <c r="X32" i="10" s="1"/>
  <c r="E33" i="22"/>
  <c r="X31" i="10" s="1"/>
  <c r="E32" i="22"/>
  <c r="X30" i="10" s="1"/>
  <c r="E31" i="22"/>
  <c r="X29" i="10" s="1"/>
  <c r="E30" i="22"/>
  <c r="X28" i="10" s="1"/>
  <c r="E29" i="22"/>
  <c r="X27" i="10" s="1"/>
  <c r="E28" i="22"/>
  <c r="X26" i="10" s="1"/>
  <c r="E27" i="22"/>
  <c r="X25" i="10" s="1"/>
  <c r="E26" i="22"/>
  <c r="X24" i="10" s="1"/>
  <c r="E25" i="22"/>
  <c r="X23" i="10" s="1"/>
  <c r="E24" i="22"/>
  <c r="X22" i="10" s="1"/>
  <c r="E23" i="22"/>
  <c r="X21" i="10" s="1"/>
  <c r="E22" i="22"/>
  <c r="X20" i="10" s="1"/>
  <c r="E21" i="22"/>
  <c r="X19" i="10" s="1"/>
  <c r="E20" i="22"/>
  <c r="X18" i="10" s="1"/>
  <c r="E19" i="22"/>
  <c r="X17" i="10" s="1"/>
  <c r="E18" i="22"/>
  <c r="X16" i="10" s="1"/>
  <c r="E17" i="22"/>
  <c r="X15" i="10" s="1"/>
  <c r="E16" i="22"/>
  <c r="X14" i="10" s="1"/>
  <c r="E15" i="22"/>
  <c r="X13" i="10" s="1"/>
  <c r="E14" i="22"/>
  <c r="X12" i="10" s="1"/>
  <c r="E13" i="22"/>
  <c r="X11" i="10" s="1"/>
  <c r="E12" i="22"/>
  <c r="X10" i="10" s="1"/>
  <c r="E11" i="22"/>
  <c r="X9" i="10" s="1"/>
  <c r="E10" i="22"/>
  <c r="X8" i="10" s="1"/>
  <c r="E9" i="22"/>
  <c r="X7" i="10" s="1"/>
  <c r="E8" i="22"/>
  <c r="X6" i="10" s="1"/>
  <c r="E7" i="22"/>
  <c r="X5" i="10" s="1"/>
  <c r="E6" i="22"/>
  <c r="X4" i="10" s="1"/>
  <c r="E5" i="22"/>
  <c r="X3" i="10" s="1"/>
  <c r="E4" i="22"/>
  <c r="X2" i="10" s="1"/>
  <c r="E362" i="22"/>
  <c r="X360" i="10" s="1"/>
  <c r="R2" i="9"/>
  <c r="E364" i="22" l="1"/>
  <c r="E16" i="18"/>
  <c r="D16" i="18"/>
  <c r="D22" i="18" s="1"/>
  <c r="C16" i="18"/>
  <c r="B16" i="18"/>
  <c r="E15" i="18"/>
  <c r="D15" i="18"/>
  <c r="D21" i="18" s="1"/>
  <c r="C15" i="18"/>
  <c r="B15" i="18"/>
  <c r="E14" i="18"/>
  <c r="D14" i="18"/>
  <c r="D19" i="18" s="1"/>
  <c r="C14" i="18"/>
  <c r="B14" i="18"/>
  <c r="E13" i="18"/>
  <c r="D13" i="18"/>
  <c r="D31" i="18" s="1"/>
  <c r="C13" i="18"/>
  <c r="B13" i="18"/>
  <c r="E12" i="18"/>
  <c r="D12" i="18"/>
  <c r="D27" i="18" s="1"/>
  <c r="C12" i="18"/>
  <c r="B12" i="18"/>
  <c r="E11" i="18"/>
  <c r="D11" i="18"/>
  <c r="D29" i="18" s="1"/>
  <c r="C11" i="18"/>
  <c r="B11" i="18"/>
  <c r="E10" i="18"/>
  <c r="D10" i="18"/>
  <c r="D23" i="18" s="1"/>
  <c r="C10" i="18"/>
  <c r="B10" i="18"/>
  <c r="E9" i="18"/>
  <c r="D9" i="18"/>
  <c r="D30" i="18" s="1"/>
  <c r="C9" i="18"/>
  <c r="B9" i="18"/>
  <c r="E8" i="18"/>
  <c r="D8" i="18"/>
  <c r="D28" i="18" s="1"/>
  <c r="C8" i="18"/>
  <c r="B8" i="18"/>
  <c r="E7" i="18"/>
  <c r="D7" i="18"/>
  <c r="D32" i="18" s="1"/>
  <c r="C7" i="18"/>
  <c r="B7" i="18"/>
  <c r="E6" i="18"/>
  <c r="D6" i="18"/>
  <c r="D26" i="18" s="1"/>
  <c r="C6" i="18"/>
  <c r="B6" i="18"/>
  <c r="E5" i="18"/>
  <c r="D5" i="18"/>
  <c r="D20" i="18" s="1"/>
  <c r="C5" i="18"/>
  <c r="B5" i="18"/>
  <c r="E4" i="18"/>
  <c r="D4" i="18"/>
  <c r="D25" i="18" s="1"/>
  <c r="C4" i="18"/>
  <c r="B4" i="18"/>
  <c r="E3" i="18"/>
  <c r="D3" i="18"/>
  <c r="D33" i="18" s="1"/>
  <c r="C3" i="18"/>
  <c r="B3" i="18"/>
  <c r="E2" i="18"/>
  <c r="D2" i="18"/>
  <c r="D24" i="18" s="1"/>
  <c r="C2" i="18"/>
  <c r="B2" i="18"/>
  <c r="E16" i="17"/>
  <c r="D16" i="17"/>
  <c r="D22" i="17" s="1"/>
  <c r="C16" i="17"/>
  <c r="B16" i="17"/>
  <c r="E15" i="17"/>
  <c r="D15" i="17"/>
  <c r="D30" i="17" s="1"/>
  <c r="C15" i="17"/>
  <c r="B15" i="17"/>
  <c r="E14" i="17"/>
  <c r="D14" i="17"/>
  <c r="D24" i="17" s="1"/>
  <c r="C14" i="17"/>
  <c r="B14" i="17"/>
  <c r="E13" i="17"/>
  <c r="D13" i="17"/>
  <c r="D33" i="17" s="1"/>
  <c r="C13" i="17"/>
  <c r="B13" i="17"/>
  <c r="E12" i="17"/>
  <c r="D12" i="17"/>
  <c r="D20" i="17" s="1"/>
  <c r="C12" i="17"/>
  <c r="B12" i="17"/>
  <c r="E11" i="17"/>
  <c r="D11" i="17"/>
  <c r="D32" i="17" s="1"/>
  <c r="C11" i="17"/>
  <c r="B11" i="17"/>
  <c r="E10" i="17"/>
  <c r="D10" i="17"/>
  <c r="D21" i="17" s="1"/>
  <c r="C10" i="17"/>
  <c r="B10" i="17"/>
  <c r="E9" i="17"/>
  <c r="D9" i="17"/>
  <c r="D31" i="17" s="1"/>
  <c r="C9" i="17"/>
  <c r="B9" i="17"/>
  <c r="E8" i="17"/>
  <c r="D8" i="17"/>
  <c r="D34" i="17" s="1"/>
  <c r="C8" i="17"/>
  <c r="B8" i="17"/>
  <c r="E7" i="17"/>
  <c r="D7" i="17"/>
  <c r="D29" i="17" s="1"/>
  <c r="C7" i="17"/>
  <c r="B7" i="17"/>
  <c r="E6" i="17"/>
  <c r="D6" i="17"/>
  <c r="D26" i="17" s="1"/>
  <c r="C6" i="17"/>
  <c r="B6" i="17"/>
  <c r="E5" i="17"/>
  <c r="D5" i="17"/>
  <c r="D23" i="17" s="1"/>
  <c r="C5" i="17"/>
  <c r="B5" i="17"/>
  <c r="E4" i="17"/>
  <c r="D4" i="17"/>
  <c r="D28" i="17" s="1"/>
  <c r="C4" i="17"/>
  <c r="B4" i="17"/>
  <c r="E3" i="17"/>
  <c r="D3" i="17"/>
  <c r="D25" i="17" s="1"/>
  <c r="C3" i="17"/>
  <c r="B3" i="17"/>
  <c r="E2" i="17"/>
  <c r="D2" i="17"/>
  <c r="D27" i="17" s="1"/>
  <c r="C2" i="17"/>
  <c r="B2" i="17"/>
  <c r="E16" i="16"/>
  <c r="D16" i="16"/>
  <c r="D23" i="16" s="1"/>
  <c r="C16" i="16"/>
  <c r="B16" i="16"/>
  <c r="E15" i="16"/>
  <c r="D15" i="16"/>
  <c r="D24" i="16" s="1"/>
  <c r="C15" i="16"/>
  <c r="B15" i="16"/>
  <c r="E14" i="16"/>
  <c r="D14" i="16"/>
  <c r="D30" i="16" s="1"/>
  <c r="C14" i="16"/>
  <c r="B14" i="16"/>
  <c r="E13" i="16"/>
  <c r="D13" i="16"/>
  <c r="D25" i="16" s="1"/>
  <c r="C13" i="16"/>
  <c r="B13" i="16"/>
  <c r="E12" i="16"/>
  <c r="D12" i="16"/>
  <c r="D35" i="16" s="1"/>
  <c r="C12" i="16"/>
  <c r="B12" i="16"/>
  <c r="E11" i="16"/>
  <c r="D11" i="16"/>
  <c r="D22" i="16" s="1"/>
  <c r="C11" i="16"/>
  <c r="B11" i="16"/>
  <c r="E10" i="16"/>
  <c r="D10" i="16"/>
  <c r="D27" i="16" s="1"/>
  <c r="C10" i="16"/>
  <c r="B10" i="16"/>
  <c r="E9" i="16"/>
  <c r="D9" i="16"/>
  <c r="D32" i="16" s="1"/>
  <c r="C9" i="16"/>
  <c r="B9" i="16"/>
  <c r="E8" i="16"/>
  <c r="D8" i="16"/>
  <c r="D31" i="16" s="1"/>
  <c r="C8" i="16"/>
  <c r="B8" i="16"/>
  <c r="E7" i="16"/>
  <c r="D7" i="16"/>
  <c r="D28" i="16" s="1"/>
  <c r="C7" i="16"/>
  <c r="B7" i="16"/>
  <c r="E6" i="16"/>
  <c r="D6" i="16"/>
  <c r="D26" i="16" s="1"/>
  <c r="C6" i="16"/>
  <c r="B6" i="16"/>
  <c r="E5" i="16"/>
  <c r="D5" i="16"/>
  <c r="D21" i="16" s="1"/>
  <c r="C5" i="16"/>
  <c r="B5" i="16"/>
  <c r="E4" i="16"/>
  <c r="D4" i="16"/>
  <c r="D33" i="16" s="1"/>
  <c r="C4" i="16"/>
  <c r="B4" i="16"/>
  <c r="E3" i="16"/>
  <c r="D3" i="16"/>
  <c r="D34" i="16" s="1"/>
  <c r="C3" i="16"/>
  <c r="B3" i="16"/>
  <c r="E2" i="16"/>
  <c r="D2" i="16"/>
  <c r="D29" i="16" s="1"/>
  <c r="C2" i="16"/>
  <c r="B2" i="16"/>
  <c r="E16" i="15"/>
  <c r="D16" i="15"/>
  <c r="D29" i="15" s="1"/>
  <c r="C16" i="15"/>
  <c r="B16" i="15"/>
  <c r="E15" i="15"/>
  <c r="D15" i="15"/>
  <c r="D31" i="15" s="1"/>
  <c r="C15" i="15"/>
  <c r="B15" i="15"/>
  <c r="E14" i="15"/>
  <c r="D14" i="15"/>
  <c r="D33" i="15" s="1"/>
  <c r="C14" i="15"/>
  <c r="B14" i="15"/>
  <c r="E13" i="15"/>
  <c r="D13" i="15"/>
  <c r="D28" i="15" s="1"/>
  <c r="C13" i="15"/>
  <c r="B13" i="15"/>
  <c r="E12" i="15"/>
  <c r="D12" i="15"/>
  <c r="D22" i="15" s="1"/>
  <c r="C12" i="15"/>
  <c r="B12" i="15"/>
  <c r="E11" i="15"/>
  <c r="D11" i="15"/>
  <c r="D34" i="15" s="1"/>
  <c r="C11" i="15"/>
  <c r="B11" i="15"/>
  <c r="E10" i="15"/>
  <c r="D10" i="15"/>
  <c r="D24" i="15" s="1"/>
  <c r="C10" i="15"/>
  <c r="B10" i="15"/>
  <c r="E9" i="15"/>
  <c r="D9" i="15"/>
  <c r="D20" i="15" s="1"/>
  <c r="C9" i="15"/>
  <c r="B9" i="15"/>
  <c r="E8" i="15"/>
  <c r="D8" i="15"/>
  <c r="D26" i="15" s="1"/>
  <c r="C8" i="15"/>
  <c r="B8" i="15"/>
  <c r="E7" i="15"/>
  <c r="D7" i="15"/>
  <c r="D23" i="15" s="1"/>
  <c r="C7" i="15"/>
  <c r="B7" i="15"/>
  <c r="E6" i="15"/>
  <c r="D6" i="15"/>
  <c r="D30" i="15" s="1"/>
  <c r="C6" i="15"/>
  <c r="B6" i="15"/>
  <c r="E5" i="15"/>
  <c r="D5" i="15"/>
  <c r="D27" i="15" s="1"/>
  <c r="C5" i="15"/>
  <c r="B5" i="15"/>
  <c r="E4" i="15"/>
  <c r="D4" i="15"/>
  <c r="D25" i="15" s="1"/>
  <c r="C4" i="15"/>
  <c r="B4" i="15"/>
  <c r="E3" i="15"/>
  <c r="D3" i="15"/>
  <c r="D32" i="15" s="1"/>
  <c r="C3" i="15"/>
  <c r="B3" i="15"/>
  <c r="E2" i="15"/>
  <c r="D2" i="15"/>
  <c r="D21" i="15" s="1"/>
  <c r="C2" i="15"/>
  <c r="B2" i="15"/>
  <c r="E16" i="1"/>
  <c r="D16" i="1"/>
  <c r="D28" i="1" s="1"/>
  <c r="C16" i="1"/>
  <c r="B16" i="1"/>
  <c r="E15" i="1"/>
  <c r="D15" i="1"/>
  <c r="D24" i="1" s="1"/>
  <c r="C15" i="1"/>
  <c r="B15" i="1"/>
  <c r="E14" i="1"/>
  <c r="D14" i="1"/>
  <c r="D34" i="1" s="1"/>
  <c r="C14" i="1"/>
  <c r="B14" i="1"/>
  <c r="E13" i="1"/>
  <c r="D13" i="1"/>
  <c r="D32" i="1" s="1"/>
  <c r="C13" i="1"/>
  <c r="B13" i="1"/>
  <c r="E12" i="1"/>
  <c r="D12" i="1"/>
  <c r="D35" i="1" s="1"/>
  <c r="C12" i="1"/>
  <c r="B12" i="1"/>
  <c r="E11" i="1"/>
  <c r="D11" i="1"/>
  <c r="D26" i="1" s="1"/>
  <c r="C11" i="1"/>
  <c r="B11" i="1"/>
  <c r="E10" i="1"/>
  <c r="D10" i="1"/>
  <c r="D30" i="1" s="1"/>
  <c r="C10" i="1"/>
  <c r="B10" i="1"/>
  <c r="E9" i="1"/>
  <c r="D9" i="1"/>
  <c r="D33" i="1" s="1"/>
  <c r="C9" i="1"/>
  <c r="B9" i="1"/>
  <c r="E8" i="1"/>
  <c r="D8" i="1"/>
  <c r="D29" i="1" s="1"/>
  <c r="C8" i="1"/>
  <c r="B8" i="1"/>
  <c r="E7" i="1"/>
  <c r="D7" i="1"/>
  <c r="D23" i="1" s="1"/>
  <c r="C7" i="1"/>
  <c r="B7" i="1"/>
  <c r="E6" i="1"/>
  <c r="D6" i="1"/>
  <c r="D25" i="1" s="1"/>
  <c r="C6" i="1"/>
  <c r="B6" i="1"/>
  <c r="E5" i="1"/>
  <c r="D5" i="1"/>
  <c r="D31" i="1" s="1"/>
  <c r="C5" i="1"/>
  <c r="B5" i="1"/>
  <c r="E4" i="1"/>
  <c r="D4" i="1"/>
  <c r="D22" i="1" s="1"/>
  <c r="C4" i="1"/>
  <c r="B4" i="1"/>
  <c r="E3" i="1"/>
  <c r="D3" i="1"/>
  <c r="D36" i="1" s="1"/>
  <c r="C3" i="1"/>
  <c r="B3" i="1"/>
  <c r="E2" i="1"/>
  <c r="D2" i="1"/>
  <c r="D27" i="1" s="1"/>
  <c r="C2" i="1"/>
  <c r="B2" i="1"/>
  <c r="E16" i="12"/>
  <c r="D16" i="12"/>
  <c r="D32" i="12" s="1"/>
  <c r="C16" i="12"/>
  <c r="B16" i="12"/>
  <c r="E15" i="12"/>
  <c r="D15" i="12"/>
  <c r="D34" i="12" s="1"/>
  <c r="C15" i="12"/>
  <c r="B15" i="12"/>
  <c r="E14" i="12"/>
  <c r="D14" i="12"/>
  <c r="D25" i="12" s="1"/>
  <c r="C14" i="12"/>
  <c r="B14" i="12"/>
  <c r="E13" i="12"/>
  <c r="D13" i="12"/>
  <c r="D27" i="12" s="1"/>
  <c r="C13" i="12"/>
  <c r="B13" i="12"/>
  <c r="E12" i="12"/>
  <c r="D12" i="12"/>
  <c r="D29" i="12" s="1"/>
  <c r="C12" i="12"/>
  <c r="B12" i="12"/>
  <c r="E11" i="12"/>
  <c r="D11" i="12"/>
  <c r="D33" i="12" s="1"/>
  <c r="C11" i="12"/>
  <c r="B11" i="12"/>
  <c r="E10" i="12"/>
  <c r="D10" i="12"/>
  <c r="D20" i="12" s="1"/>
  <c r="C10" i="12"/>
  <c r="B10" i="12"/>
  <c r="E9" i="12"/>
  <c r="D9" i="12"/>
  <c r="D31" i="12" s="1"/>
  <c r="C9" i="12"/>
  <c r="B9" i="12"/>
  <c r="E8" i="12"/>
  <c r="D8" i="12"/>
  <c r="D23" i="12" s="1"/>
  <c r="C8" i="12"/>
  <c r="B8" i="12"/>
  <c r="E7" i="12"/>
  <c r="D7" i="12"/>
  <c r="D21" i="12" s="1"/>
  <c r="C7" i="12"/>
  <c r="B7" i="12"/>
  <c r="E6" i="12"/>
  <c r="D6" i="12"/>
  <c r="D22" i="12" s="1"/>
  <c r="C6" i="12"/>
  <c r="B6" i="12"/>
  <c r="E5" i="12"/>
  <c r="D5" i="12"/>
  <c r="D30" i="12" s="1"/>
  <c r="C5" i="12"/>
  <c r="B5" i="12"/>
  <c r="E4" i="12"/>
  <c r="D4" i="12"/>
  <c r="D24" i="12" s="1"/>
  <c r="C4" i="12"/>
  <c r="B4" i="12"/>
  <c r="E3" i="12"/>
  <c r="D3" i="12"/>
  <c r="D28" i="12" s="1"/>
  <c r="C3" i="12"/>
  <c r="B3" i="12"/>
  <c r="E2" i="12"/>
  <c r="D2" i="12"/>
  <c r="D26" i="12" s="1"/>
  <c r="C2" i="12"/>
  <c r="B2" i="12"/>
  <c r="E16" i="14"/>
  <c r="D16" i="14"/>
  <c r="D27" i="14" s="1"/>
  <c r="C16" i="14"/>
  <c r="B16" i="14"/>
  <c r="E15" i="14"/>
  <c r="D15" i="14"/>
  <c r="D33" i="14" s="1"/>
  <c r="C15" i="14"/>
  <c r="B15" i="14"/>
  <c r="E14" i="14"/>
  <c r="D14" i="14"/>
  <c r="D25" i="14" s="1"/>
  <c r="C14" i="14"/>
  <c r="B14" i="14"/>
  <c r="E13" i="14"/>
  <c r="D13" i="14"/>
  <c r="D23" i="14" s="1"/>
  <c r="C13" i="14"/>
  <c r="B13" i="14"/>
  <c r="E12" i="14"/>
  <c r="D12" i="14"/>
  <c r="D34" i="14" s="1"/>
  <c r="C12" i="14"/>
  <c r="B12" i="14"/>
  <c r="E11" i="14"/>
  <c r="D11" i="14"/>
  <c r="D20" i="14" s="1"/>
  <c r="C11" i="14"/>
  <c r="B11" i="14"/>
  <c r="E10" i="14"/>
  <c r="D10" i="14"/>
  <c r="D24" i="14" s="1"/>
  <c r="C10" i="14"/>
  <c r="B10" i="14"/>
  <c r="E9" i="14"/>
  <c r="D9" i="14"/>
  <c r="D21" i="14" s="1"/>
  <c r="C9" i="14"/>
  <c r="B9" i="14"/>
  <c r="E8" i="14"/>
  <c r="D8" i="14"/>
  <c r="D22" i="14" s="1"/>
  <c r="C8" i="14"/>
  <c r="B8" i="14"/>
  <c r="E7" i="14"/>
  <c r="D7" i="14"/>
  <c r="D31" i="14" s="1"/>
  <c r="C7" i="14"/>
  <c r="B7" i="14"/>
  <c r="E6" i="14"/>
  <c r="D6" i="14"/>
  <c r="D30" i="14" s="1"/>
  <c r="C6" i="14"/>
  <c r="B6" i="14"/>
  <c r="E5" i="14"/>
  <c r="D5" i="14"/>
  <c r="D29" i="14" s="1"/>
  <c r="C5" i="14"/>
  <c r="B5" i="14"/>
  <c r="E4" i="14"/>
  <c r="D4" i="14"/>
  <c r="D26" i="14" s="1"/>
  <c r="C4" i="14"/>
  <c r="B4" i="14"/>
  <c r="E3" i="14"/>
  <c r="D3" i="14"/>
  <c r="D32" i="14" s="1"/>
  <c r="C3" i="14"/>
  <c r="B3" i="14"/>
  <c r="E2" i="14"/>
  <c r="D2" i="14"/>
  <c r="D28" i="14" s="1"/>
  <c r="C2" i="14"/>
  <c r="B2" i="14"/>
  <c r="D16" i="13"/>
  <c r="D20" i="13" s="1"/>
  <c r="D15" i="13"/>
  <c r="D34" i="13" s="1"/>
  <c r="D14" i="13"/>
  <c r="D33" i="13" s="1"/>
  <c r="D13" i="13"/>
  <c r="D24" i="13" s="1"/>
  <c r="D12" i="13"/>
  <c r="D27" i="13" s="1"/>
  <c r="D11" i="13"/>
  <c r="D23" i="13" s="1"/>
  <c r="D10" i="13"/>
  <c r="D22" i="13" s="1"/>
  <c r="D9" i="13"/>
  <c r="D32" i="13" s="1"/>
  <c r="C16" i="13"/>
  <c r="C15" i="13"/>
  <c r="C14" i="13"/>
  <c r="C13" i="13"/>
  <c r="C12" i="13"/>
  <c r="C11" i="13"/>
  <c r="C10" i="13"/>
  <c r="C9" i="13"/>
  <c r="B16" i="13"/>
  <c r="B15" i="13"/>
  <c r="B14" i="13"/>
  <c r="B13" i="13"/>
  <c r="B12" i="13"/>
  <c r="B11" i="13"/>
  <c r="B10" i="13"/>
  <c r="B9" i="13"/>
  <c r="E16" i="13"/>
  <c r="E15" i="13"/>
  <c r="E14" i="13"/>
  <c r="E13" i="13"/>
  <c r="E12" i="13"/>
  <c r="E11" i="13"/>
  <c r="E10" i="13"/>
  <c r="E9" i="13"/>
  <c r="D8" i="13"/>
  <c r="D31" i="13" s="1"/>
  <c r="C8" i="13"/>
  <c r="B8" i="13"/>
  <c r="E8" i="13"/>
  <c r="D7" i="13"/>
  <c r="D30" i="13" s="1"/>
  <c r="C7" i="13"/>
  <c r="B7" i="13"/>
  <c r="E7" i="13"/>
  <c r="D6" i="13"/>
  <c r="D29" i="13" s="1"/>
  <c r="C6" i="13"/>
  <c r="B6" i="13"/>
  <c r="E6" i="13"/>
  <c r="E5" i="13"/>
  <c r="D5" i="13"/>
  <c r="D26" i="13" s="1"/>
  <c r="C5" i="13"/>
  <c r="B5" i="13"/>
  <c r="E4" i="13"/>
  <c r="D4" i="13"/>
  <c r="D21" i="13" s="1"/>
  <c r="C4" i="13"/>
  <c r="B4" i="13"/>
  <c r="B3" i="13"/>
  <c r="C3" i="13"/>
  <c r="D3" i="13"/>
  <c r="D28" i="13" s="1"/>
  <c r="E3" i="13"/>
  <c r="B2" i="13"/>
  <c r="C2" i="13"/>
  <c r="D2" i="13"/>
  <c r="D25" i="13" s="1"/>
  <c r="E2" i="13"/>
  <c r="D141" i="9"/>
  <c r="AQ4" i="21"/>
  <c r="AQ5" i="21"/>
  <c r="AQ6" i="21"/>
  <c r="Z4" i="10" s="1"/>
  <c r="AQ7" i="21"/>
  <c r="AQ8" i="21"/>
  <c r="AQ9" i="21"/>
  <c r="AQ10" i="21"/>
  <c r="AQ11" i="21"/>
  <c r="Z9" i="10" s="1"/>
  <c r="AQ12" i="21"/>
  <c r="Z10" i="10" s="1"/>
  <c r="AQ13" i="21"/>
  <c r="Z11" i="10" s="1"/>
  <c r="AQ14" i="21"/>
  <c r="AQ15" i="21"/>
  <c r="AQ16" i="21"/>
  <c r="AQ17" i="21"/>
  <c r="AQ18" i="21"/>
  <c r="Z16" i="10" s="1"/>
  <c r="AQ19" i="21"/>
  <c r="AQ20" i="21"/>
  <c r="AQ21" i="21"/>
  <c r="AQ22" i="21"/>
  <c r="AQ23" i="21"/>
  <c r="Z21" i="10" s="1"/>
  <c r="AQ24" i="21"/>
  <c r="Z22" i="10" s="1"/>
  <c r="AQ25" i="21"/>
  <c r="Z23" i="10" s="1"/>
  <c r="AQ26" i="21"/>
  <c r="Z24" i="10" s="1"/>
  <c r="AQ27" i="21"/>
  <c r="Z25" i="10" s="1"/>
  <c r="AQ28" i="21"/>
  <c r="Z26" i="10" s="1"/>
  <c r="AQ29" i="21"/>
  <c r="Z27" i="10" s="1"/>
  <c r="AQ30" i="21"/>
  <c r="Z28" i="10" s="1"/>
  <c r="AQ31" i="21"/>
  <c r="Z29" i="10" s="1"/>
  <c r="AQ32" i="21"/>
  <c r="Z30" i="10" s="1"/>
  <c r="AQ33" i="21"/>
  <c r="Z31" i="10" s="1"/>
  <c r="AQ34" i="21"/>
  <c r="Z32" i="10" s="1"/>
  <c r="AQ35" i="21"/>
  <c r="Z33" i="10" s="1"/>
  <c r="AQ36" i="21"/>
  <c r="Z34" i="10" s="1"/>
  <c r="AQ37" i="21"/>
  <c r="Z35" i="10" s="1"/>
  <c r="AQ38" i="21"/>
  <c r="Z36" i="10" s="1"/>
  <c r="AQ39" i="21"/>
  <c r="Z37" i="10" s="1"/>
  <c r="AQ40" i="21"/>
  <c r="Z38" i="10" s="1"/>
  <c r="AQ41" i="21"/>
  <c r="Z39" i="10" s="1"/>
  <c r="AQ42" i="21"/>
  <c r="Z40" i="10" s="1"/>
  <c r="AQ43" i="21"/>
  <c r="Z41" i="10" s="1"/>
  <c r="AQ44" i="21"/>
  <c r="Z42" i="10" s="1"/>
  <c r="AQ45" i="21"/>
  <c r="Z43" i="10" s="1"/>
  <c r="AQ46" i="21"/>
  <c r="Z44" i="10" s="1"/>
  <c r="AQ47" i="21"/>
  <c r="Z45" i="10" s="1"/>
  <c r="AQ48" i="21"/>
  <c r="Z46" i="10" s="1"/>
  <c r="AQ49" i="21"/>
  <c r="Z47" i="10" s="1"/>
  <c r="AQ50" i="21"/>
  <c r="Z48" i="10" s="1"/>
  <c r="AQ51" i="21"/>
  <c r="Z49" i="10" s="1"/>
  <c r="AQ52" i="21"/>
  <c r="Z50" i="10" s="1"/>
  <c r="AQ53" i="21"/>
  <c r="Z51" i="10" s="1"/>
  <c r="AQ54" i="21"/>
  <c r="Z52" i="10" s="1"/>
  <c r="AQ55" i="21"/>
  <c r="Z53" i="10" s="1"/>
  <c r="AQ56" i="21"/>
  <c r="Z54" i="10" s="1"/>
  <c r="AQ57" i="21"/>
  <c r="Z55" i="10" s="1"/>
  <c r="AQ58" i="21"/>
  <c r="Z56" i="10" s="1"/>
  <c r="AQ59" i="21"/>
  <c r="Z57" i="10" s="1"/>
  <c r="AQ60" i="21"/>
  <c r="Z58" i="10" s="1"/>
  <c r="AQ61" i="21"/>
  <c r="Z59" i="10" s="1"/>
  <c r="AQ62" i="21"/>
  <c r="Z60" i="10" s="1"/>
  <c r="AQ63" i="21"/>
  <c r="Z61" i="10" s="1"/>
  <c r="AQ64" i="21"/>
  <c r="Z62" i="10" s="1"/>
  <c r="AQ65" i="21"/>
  <c r="Z63" i="10" s="1"/>
  <c r="AQ66" i="21"/>
  <c r="Z64" i="10" s="1"/>
  <c r="AQ67" i="21"/>
  <c r="Z65" i="10" s="1"/>
  <c r="AQ68" i="21"/>
  <c r="Z66" i="10" s="1"/>
  <c r="AQ69" i="21"/>
  <c r="Z67" i="10" s="1"/>
  <c r="AQ70" i="21"/>
  <c r="Z68" i="10" s="1"/>
  <c r="AQ71" i="21"/>
  <c r="Z69" i="10" s="1"/>
  <c r="AQ72" i="21"/>
  <c r="Z70" i="10" s="1"/>
  <c r="AQ73" i="21"/>
  <c r="Z71" i="10" s="1"/>
  <c r="AQ74" i="21"/>
  <c r="Z72" i="10" s="1"/>
  <c r="AQ75" i="21"/>
  <c r="Z73" i="10" s="1"/>
  <c r="AQ76" i="21"/>
  <c r="Z74" i="10" s="1"/>
  <c r="AQ77" i="21"/>
  <c r="Z75" i="10" s="1"/>
  <c r="AQ78" i="21"/>
  <c r="Z76" i="10" s="1"/>
  <c r="AQ79" i="21"/>
  <c r="Z77" i="10" s="1"/>
  <c r="AQ80" i="21"/>
  <c r="Z78" i="10" s="1"/>
  <c r="AQ81" i="21"/>
  <c r="Z79" i="10" s="1"/>
  <c r="AQ82" i="21"/>
  <c r="Z80" i="10" s="1"/>
  <c r="AQ83" i="21"/>
  <c r="Z81" i="10" s="1"/>
  <c r="AQ84" i="21"/>
  <c r="Z82" i="10" s="1"/>
  <c r="AQ85" i="21"/>
  <c r="Z83" i="10" s="1"/>
  <c r="AQ86" i="21"/>
  <c r="Z84" i="10" s="1"/>
  <c r="AQ87" i="21"/>
  <c r="Z85" i="10" s="1"/>
  <c r="AQ88" i="21"/>
  <c r="Z86" i="10" s="1"/>
  <c r="AQ89" i="21"/>
  <c r="Z87" i="10" s="1"/>
  <c r="AQ90" i="21"/>
  <c r="Z88" i="10" s="1"/>
  <c r="AQ91" i="21"/>
  <c r="Z89" i="10" s="1"/>
  <c r="AQ92" i="21"/>
  <c r="Z90" i="10" s="1"/>
  <c r="AQ93" i="21"/>
  <c r="Z91" i="10" s="1"/>
  <c r="AQ94" i="21"/>
  <c r="Z92" i="10" s="1"/>
  <c r="AQ95" i="21"/>
  <c r="Z93" i="10" s="1"/>
  <c r="AQ96" i="21"/>
  <c r="Z94" i="10" s="1"/>
  <c r="AQ97" i="21"/>
  <c r="Z95" i="10" s="1"/>
  <c r="AQ98" i="21"/>
  <c r="Z96" i="10" s="1"/>
  <c r="AQ99" i="21"/>
  <c r="Z97" i="10" s="1"/>
  <c r="AQ100" i="21"/>
  <c r="Z98" i="10" s="1"/>
  <c r="AQ101" i="21"/>
  <c r="Z99" i="10" s="1"/>
  <c r="AQ102" i="21"/>
  <c r="Z100" i="10" s="1"/>
  <c r="AQ103" i="21"/>
  <c r="Z101" i="10" s="1"/>
  <c r="AQ104" i="21"/>
  <c r="Z102" i="10" s="1"/>
  <c r="AQ105" i="21"/>
  <c r="Z103" i="10" s="1"/>
  <c r="AQ106" i="21"/>
  <c r="Z104" i="10" s="1"/>
  <c r="AQ107" i="21"/>
  <c r="Z105" i="10" s="1"/>
  <c r="AQ108" i="21"/>
  <c r="Z106" i="10" s="1"/>
  <c r="AQ109" i="21"/>
  <c r="Z107" i="10" s="1"/>
  <c r="AQ110" i="21"/>
  <c r="Z108" i="10" s="1"/>
  <c r="AQ111" i="21"/>
  <c r="Z109" i="10" s="1"/>
  <c r="AQ112" i="21"/>
  <c r="Z110" i="10" s="1"/>
  <c r="AQ113" i="21"/>
  <c r="Z111" i="10" s="1"/>
  <c r="AQ114" i="21"/>
  <c r="Z112" i="10" s="1"/>
  <c r="AQ115" i="21"/>
  <c r="Z113" i="10" s="1"/>
  <c r="AQ116" i="21"/>
  <c r="Z114" i="10" s="1"/>
  <c r="AQ117" i="21"/>
  <c r="Z115" i="10" s="1"/>
  <c r="AQ118" i="21"/>
  <c r="Z116" i="10" s="1"/>
  <c r="AQ119" i="21"/>
  <c r="Z117" i="10" s="1"/>
  <c r="AQ120" i="21"/>
  <c r="Z118" i="10" s="1"/>
  <c r="AQ121" i="21"/>
  <c r="Z119" i="10" s="1"/>
  <c r="AQ122" i="21"/>
  <c r="Z120" i="10" s="1"/>
  <c r="AQ123" i="21"/>
  <c r="Z121" i="10" s="1"/>
  <c r="AQ124" i="21"/>
  <c r="Z122" i="10" s="1"/>
  <c r="AQ125" i="21"/>
  <c r="Z123" i="10" s="1"/>
  <c r="AQ126" i="21"/>
  <c r="Z124" i="10" s="1"/>
  <c r="AQ127" i="21"/>
  <c r="Z125" i="10" s="1"/>
  <c r="AQ128" i="21"/>
  <c r="Z126" i="10" s="1"/>
  <c r="AQ129" i="21"/>
  <c r="Z127" i="10" s="1"/>
  <c r="AQ130" i="21"/>
  <c r="Z128" i="10" s="1"/>
  <c r="AQ131" i="21"/>
  <c r="Z129" i="10" s="1"/>
  <c r="AQ132" i="21"/>
  <c r="Z130" i="10" s="1"/>
  <c r="AQ133" i="21"/>
  <c r="Z131" i="10" s="1"/>
  <c r="AQ134" i="21"/>
  <c r="Z132" i="10" s="1"/>
  <c r="AQ135" i="21"/>
  <c r="Z133" i="10" s="1"/>
  <c r="AQ136" i="21"/>
  <c r="Z134" i="10" s="1"/>
  <c r="AQ137" i="21"/>
  <c r="Z135" i="10" s="1"/>
  <c r="AQ138" i="21"/>
  <c r="Z136" i="10" s="1"/>
  <c r="AQ139" i="21"/>
  <c r="Z137" i="10" s="1"/>
  <c r="AQ140" i="21"/>
  <c r="Z138" i="10" s="1"/>
  <c r="AQ141" i="21"/>
  <c r="Z139" i="10" s="1"/>
  <c r="AQ142" i="21"/>
  <c r="Z140" i="10" s="1"/>
  <c r="AQ143" i="21"/>
  <c r="Z141" i="10" s="1"/>
  <c r="AQ144" i="21"/>
  <c r="Z142" i="10" s="1"/>
  <c r="AQ145" i="21"/>
  <c r="Z143" i="10" s="1"/>
  <c r="AQ146" i="21"/>
  <c r="Z144" i="10" s="1"/>
  <c r="AQ147" i="21"/>
  <c r="Z145" i="10" s="1"/>
  <c r="AQ148" i="21"/>
  <c r="Z146" i="10" s="1"/>
  <c r="AQ149" i="21"/>
  <c r="Z147" i="10" s="1"/>
  <c r="AQ150" i="21"/>
  <c r="Z148" i="10" s="1"/>
  <c r="AQ151" i="21"/>
  <c r="Z149" i="10" s="1"/>
  <c r="AQ152" i="21"/>
  <c r="Z150" i="10" s="1"/>
  <c r="AQ153" i="21"/>
  <c r="Z151" i="10" s="1"/>
  <c r="AQ154" i="21"/>
  <c r="Z152" i="10" s="1"/>
  <c r="AQ155" i="21"/>
  <c r="Z153" i="10" s="1"/>
  <c r="AQ156" i="21"/>
  <c r="Z154" i="10" s="1"/>
  <c r="AQ157" i="21"/>
  <c r="Z155" i="10" s="1"/>
  <c r="AQ158" i="21"/>
  <c r="Z156" i="10" s="1"/>
  <c r="AQ159" i="21"/>
  <c r="Z157" i="10" s="1"/>
  <c r="AQ160" i="21"/>
  <c r="Z158" i="10" s="1"/>
  <c r="AQ161" i="21"/>
  <c r="Z159" i="10" s="1"/>
  <c r="AQ162" i="21"/>
  <c r="Z160" i="10" s="1"/>
  <c r="AQ163" i="21"/>
  <c r="Z161" i="10" s="1"/>
  <c r="AQ164" i="21"/>
  <c r="Z162" i="10" s="1"/>
  <c r="AQ165" i="21"/>
  <c r="Z163" i="10" s="1"/>
  <c r="AQ166" i="21"/>
  <c r="Z164" i="10" s="1"/>
  <c r="AQ167" i="21"/>
  <c r="Z165" i="10" s="1"/>
  <c r="AQ168" i="21"/>
  <c r="Z166" i="10" s="1"/>
  <c r="AQ169" i="21"/>
  <c r="Z167" i="10" s="1"/>
  <c r="AQ170" i="21"/>
  <c r="Z168" i="10" s="1"/>
  <c r="AQ171" i="21"/>
  <c r="Z169" i="10" s="1"/>
  <c r="AQ172" i="21"/>
  <c r="Z170" i="10" s="1"/>
  <c r="AQ173" i="21"/>
  <c r="Z171" i="10" s="1"/>
  <c r="AQ174" i="21"/>
  <c r="Z172" i="10" s="1"/>
  <c r="AQ175" i="21"/>
  <c r="Z173" i="10" s="1"/>
  <c r="AQ176" i="21"/>
  <c r="Z174" i="10" s="1"/>
  <c r="AQ177" i="21"/>
  <c r="Z175" i="10" s="1"/>
  <c r="AQ178" i="21"/>
  <c r="Z176" i="10" s="1"/>
  <c r="AQ179" i="21"/>
  <c r="Z177" i="10" s="1"/>
  <c r="AQ180" i="21"/>
  <c r="Z178" i="10" s="1"/>
  <c r="AQ181" i="21"/>
  <c r="Z179" i="10" s="1"/>
  <c r="AQ182" i="21"/>
  <c r="Z180" i="10" s="1"/>
  <c r="AQ183" i="21"/>
  <c r="Z181" i="10" s="1"/>
  <c r="AQ184" i="21"/>
  <c r="Z182" i="10" s="1"/>
  <c r="AQ185" i="21"/>
  <c r="Z183" i="10" s="1"/>
  <c r="AQ186" i="21"/>
  <c r="Z184" i="10" s="1"/>
  <c r="AQ187" i="21"/>
  <c r="Z185" i="10" s="1"/>
  <c r="AQ188" i="21"/>
  <c r="Z186" i="10" s="1"/>
  <c r="AQ189" i="21"/>
  <c r="Z187" i="10" s="1"/>
  <c r="AQ190" i="21"/>
  <c r="Z188" i="10" s="1"/>
  <c r="AQ191" i="21"/>
  <c r="Z189" i="10" s="1"/>
  <c r="AQ192" i="21"/>
  <c r="Z190" i="10" s="1"/>
  <c r="AQ193" i="21"/>
  <c r="Z191" i="10" s="1"/>
  <c r="AQ194" i="21"/>
  <c r="Z192" i="10" s="1"/>
  <c r="AQ195" i="21"/>
  <c r="Z193" i="10" s="1"/>
  <c r="AQ196" i="21"/>
  <c r="Z194" i="10" s="1"/>
  <c r="AQ197" i="21"/>
  <c r="Z195" i="10" s="1"/>
  <c r="AQ198" i="21"/>
  <c r="Z196" i="10" s="1"/>
  <c r="AQ199" i="21"/>
  <c r="Z197" i="10" s="1"/>
  <c r="AQ200" i="21"/>
  <c r="Z198" i="10" s="1"/>
  <c r="AQ201" i="21"/>
  <c r="Z199" i="10" s="1"/>
  <c r="AQ202" i="21"/>
  <c r="Z200" i="10" s="1"/>
  <c r="AQ203" i="21"/>
  <c r="Z201" i="10" s="1"/>
  <c r="AQ204" i="21"/>
  <c r="Z202" i="10" s="1"/>
  <c r="AQ205" i="21"/>
  <c r="Z203" i="10" s="1"/>
  <c r="AQ206" i="21"/>
  <c r="Z204" i="10" s="1"/>
  <c r="AQ207" i="21"/>
  <c r="Z205" i="10" s="1"/>
  <c r="AQ208" i="21"/>
  <c r="Z206" i="10" s="1"/>
  <c r="AQ209" i="21"/>
  <c r="Z207" i="10" s="1"/>
  <c r="AQ210" i="21"/>
  <c r="Z208" i="10" s="1"/>
  <c r="AQ211" i="21"/>
  <c r="Z209" i="10" s="1"/>
  <c r="AQ212" i="21"/>
  <c r="Z210" i="10" s="1"/>
  <c r="AQ213" i="21"/>
  <c r="Z211" i="10" s="1"/>
  <c r="AQ214" i="21"/>
  <c r="Z212" i="10" s="1"/>
  <c r="AQ215" i="21"/>
  <c r="Z213" i="10" s="1"/>
  <c r="AQ216" i="21"/>
  <c r="Z214" i="10" s="1"/>
  <c r="AQ217" i="21"/>
  <c r="Z215" i="10" s="1"/>
  <c r="AQ218" i="21"/>
  <c r="Z216" i="10" s="1"/>
  <c r="AQ219" i="21"/>
  <c r="Z217" i="10" s="1"/>
  <c r="AQ220" i="21"/>
  <c r="Z218" i="10" s="1"/>
  <c r="AQ221" i="21"/>
  <c r="Z219" i="10" s="1"/>
  <c r="AQ222" i="21"/>
  <c r="Z220" i="10" s="1"/>
  <c r="AQ223" i="21"/>
  <c r="Z221" i="10" s="1"/>
  <c r="AQ224" i="21"/>
  <c r="Z222" i="10" s="1"/>
  <c r="AQ225" i="21"/>
  <c r="Z223" i="10" s="1"/>
  <c r="AQ226" i="21"/>
  <c r="Z224" i="10" s="1"/>
  <c r="AQ227" i="21"/>
  <c r="Z225" i="10" s="1"/>
  <c r="AQ228" i="21"/>
  <c r="Z226" i="10" s="1"/>
  <c r="AQ229" i="21"/>
  <c r="Z227" i="10" s="1"/>
  <c r="AQ230" i="21"/>
  <c r="Z228" i="10" s="1"/>
  <c r="AQ231" i="21"/>
  <c r="Z229" i="10" s="1"/>
  <c r="AQ232" i="21"/>
  <c r="Z230" i="10" s="1"/>
  <c r="AQ233" i="21"/>
  <c r="Z231" i="10" s="1"/>
  <c r="AQ234" i="21"/>
  <c r="Z232" i="10" s="1"/>
  <c r="AQ235" i="21"/>
  <c r="Z233" i="10" s="1"/>
  <c r="AQ236" i="21"/>
  <c r="Z234" i="10" s="1"/>
  <c r="AQ237" i="21"/>
  <c r="Z235" i="10" s="1"/>
  <c r="AQ238" i="21"/>
  <c r="Z236" i="10" s="1"/>
  <c r="AQ239" i="21"/>
  <c r="Z237" i="10" s="1"/>
  <c r="AQ240" i="21"/>
  <c r="Z238" i="10" s="1"/>
  <c r="AQ241" i="21"/>
  <c r="Z239" i="10" s="1"/>
  <c r="AQ242" i="21"/>
  <c r="Z240" i="10" s="1"/>
  <c r="AQ243" i="21"/>
  <c r="Z241" i="10" s="1"/>
  <c r="AQ244" i="21"/>
  <c r="Z242" i="10" s="1"/>
  <c r="AQ245" i="21"/>
  <c r="Z243" i="10" s="1"/>
  <c r="AQ246" i="21"/>
  <c r="Z244" i="10" s="1"/>
  <c r="AQ247" i="21"/>
  <c r="Z245" i="10" s="1"/>
  <c r="AQ248" i="21"/>
  <c r="Z246" i="10" s="1"/>
  <c r="AQ249" i="21"/>
  <c r="Z247" i="10" s="1"/>
  <c r="AQ250" i="21"/>
  <c r="Z248" i="10" s="1"/>
  <c r="AQ251" i="21"/>
  <c r="Z249" i="10" s="1"/>
  <c r="AQ252" i="21"/>
  <c r="Z250" i="10" s="1"/>
  <c r="AQ253" i="21"/>
  <c r="Z251" i="10" s="1"/>
  <c r="AQ254" i="21"/>
  <c r="Z252" i="10" s="1"/>
  <c r="AQ255" i="21"/>
  <c r="Z253" i="10" s="1"/>
  <c r="AQ256" i="21"/>
  <c r="Z254" i="10" s="1"/>
  <c r="AQ257" i="21"/>
  <c r="Z255" i="10" s="1"/>
  <c r="AQ258" i="21"/>
  <c r="Z256" i="10" s="1"/>
  <c r="AQ259" i="21"/>
  <c r="Z257" i="10" s="1"/>
  <c r="AQ260" i="21"/>
  <c r="Z258" i="10" s="1"/>
  <c r="AQ261" i="21"/>
  <c r="Z259" i="10" s="1"/>
  <c r="AQ262" i="21"/>
  <c r="Z260" i="10" s="1"/>
  <c r="AQ263" i="21"/>
  <c r="Z261" i="10" s="1"/>
  <c r="AQ264" i="21"/>
  <c r="Z262" i="10" s="1"/>
  <c r="AQ265" i="21"/>
  <c r="Z263" i="10" s="1"/>
  <c r="AQ266" i="21"/>
  <c r="Z264" i="10" s="1"/>
  <c r="AQ267" i="21"/>
  <c r="Z265" i="10" s="1"/>
  <c r="AQ268" i="21"/>
  <c r="Z266" i="10" s="1"/>
  <c r="AQ269" i="21"/>
  <c r="Z267" i="10" s="1"/>
  <c r="AQ270" i="21"/>
  <c r="Z268" i="10" s="1"/>
  <c r="AQ271" i="21"/>
  <c r="Z269" i="10" s="1"/>
  <c r="AQ272" i="21"/>
  <c r="Z270" i="10" s="1"/>
  <c r="AQ273" i="21"/>
  <c r="Z271" i="10" s="1"/>
  <c r="AQ274" i="21"/>
  <c r="Z272" i="10" s="1"/>
  <c r="AQ275" i="21"/>
  <c r="Z273" i="10" s="1"/>
  <c r="AQ276" i="21"/>
  <c r="Z274" i="10" s="1"/>
  <c r="AQ277" i="21"/>
  <c r="Z275" i="10" s="1"/>
  <c r="AQ278" i="21"/>
  <c r="Z276" i="10" s="1"/>
  <c r="AQ279" i="21"/>
  <c r="Z277" i="10" s="1"/>
  <c r="AQ280" i="21"/>
  <c r="Z278" i="10" s="1"/>
  <c r="AQ281" i="21"/>
  <c r="Z279" i="10" s="1"/>
  <c r="AQ282" i="21"/>
  <c r="Z280" i="10" s="1"/>
  <c r="AQ283" i="21"/>
  <c r="Z281" i="10" s="1"/>
  <c r="AQ284" i="21"/>
  <c r="Z282" i="10" s="1"/>
  <c r="AQ285" i="21"/>
  <c r="Z283" i="10" s="1"/>
  <c r="AQ286" i="21"/>
  <c r="Z284" i="10" s="1"/>
  <c r="AQ287" i="21"/>
  <c r="Z285" i="10" s="1"/>
  <c r="AQ288" i="21"/>
  <c r="Z286" i="10" s="1"/>
  <c r="AQ289" i="21"/>
  <c r="Z287" i="10" s="1"/>
  <c r="AQ290" i="21"/>
  <c r="Z288" i="10" s="1"/>
  <c r="AQ291" i="21"/>
  <c r="Z289" i="10" s="1"/>
  <c r="AQ292" i="21"/>
  <c r="Z290" i="10" s="1"/>
  <c r="AQ293" i="21"/>
  <c r="Z291" i="10" s="1"/>
  <c r="AQ294" i="21"/>
  <c r="Z292" i="10" s="1"/>
  <c r="AQ295" i="21"/>
  <c r="Z293" i="10" s="1"/>
  <c r="AQ296" i="21"/>
  <c r="Z294" i="10" s="1"/>
  <c r="AQ297" i="21"/>
  <c r="Z295" i="10" s="1"/>
  <c r="AQ298" i="21"/>
  <c r="Z296" i="10" s="1"/>
  <c r="AQ299" i="21"/>
  <c r="Z297" i="10" s="1"/>
  <c r="AQ300" i="21"/>
  <c r="Z298" i="10" s="1"/>
  <c r="AQ301" i="21"/>
  <c r="Z299" i="10" s="1"/>
  <c r="AQ302" i="21"/>
  <c r="Z300" i="10" s="1"/>
  <c r="AQ303" i="21"/>
  <c r="Z301" i="10" s="1"/>
  <c r="AQ304" i="21"/>
  <c r="Z302" i="10" s="1"/>
  <c r="AQ305" i="21"/>
  <c r="Z303" i="10" s="1"/>
  <c r="AQ306" i="21"/>
  <c r="Z304" i="10" s="1"/>
  <c r="AQ307" i="21"/>
  <c r="Z305" i="10" s="1"/>
  <c r="AQ308" i="21"/>
  <c r="Z306" i="10" s="1"/>
  <c r="AQ309" i="21"/>
  <c r="Z307" i="10" s="1"/>
  <c r="AQ310" i="21"/>
  <c r="Z308" i="10" s="1"/>
  <c r="AQ311" i="21"/>
  <c r="Z309" i="10" s="1"/>
  <c r="AQ312" i="21"/>
  <c r="Z310" i="10" s="1"/>
  <c r="AQ313" i="21"/>
  <c r="Z311" i="10" s="1"/>
  <c r="AQ314" i="21"/>
  <c r="Z312" i="10" s="1"/>
  <c r="AQ315" i="21"/>
  <c r="Z313" i="10" s="1"/>
  <c r="AQ316" i="21"/>
  <c r="Z314" i="10" s="1"/>
  <c r="AQ317" i="21"/>
  <c r="Z315" i="10" s="1"/>
  <c r="AQ318" i="21"/>
  <c r="Z316" i="10" s="1"/>
  <c r="AQ319" i="21"/>
  <c r="Z317" i="10" s="1"/>
  <c r="AQ320" i="21"/>
  <c r="Z318" i="10" s="1"/>
  <c r="AQ321" i="21"/>
  <c r="Z319" i="10" s="1"/>
  <c r="AQ322" i="21"/>
  <c r="Z320" i="10" s="1"/>
  <c r="AQ323" i="21"/>
  <c r="Z321" i="10" s="1"/>
  <c r="AQ324" i="21"/>
  <c r="Z322" i="10" s="1"/>
  <c r="AQ325" i="21"/>
  <c r="Z323" i="10" s="1"/>
  <c r="AQ326" i="21"/>
  <c r="Z324" i="10" s="1"/>
  <c r="AQ327" i="21"/>
  <c r="Z325" i="10" s="1"/>
  <c r="AQ328" i="21"/>
  <c r="Z326" i="10" s="1"/>
  <c r="AQ329" i="21"/>
  <c r="Z327" i="10" s="1"/>
  <c r="AQ330" i="21"/>
  <c r="Z328" i="10" s="1"/>
  <c r="AQ331" i="21"/>
  <c r="Z329" i="10" s="1"/>
  <c r="AQ332" i="21"/>
  <c r="Z330" i="10" s="1"/>
  <c r="AQ333" i="21"/>
  <c r="Z331" i="10" s="1"/>
  <c r="AQ334" i="21"/>
  <c r="Z332" i="10" s="1"/>
  <c r="AQ335" i="21"/>
  <c r="Z333" i="10" s="1"/>
  <c r="AQ336" i="21"/>
  <c r="Z334" i="10" s="1"/>
  <c r="AQ337" i="21"/>
  <c r="Z335" i="10" s="1"/>
  <c r="AQ338" i="21"/>
  <c r="Z336" i="10" s="1"/>
  <c r="AQ339" i="21"/>
  <c r="Z337" i="10" s="1"/>
  <c r="AQ340" i="21"/>
  <c r="Z338" i="10" s="1"/>
  <c r="AQ341" i="21"/>
  <c r="Z339" i="10" s="1"/>
  <c r="AQ342" i="21"/>
  <c r="Z340" i="10" s="1"/>
  <c r="AQ343" i="21"/>
  <c r="Z341" i="10" s="1"/>
  <c r="AQ344" i="21"/>
  <c r="Z342" i="10" s="1"/>
  <c r="AQ345" i="21"/>
  <c r="Z343" i="10" s="1"/>
  <c r="AQ346" i="21"/>
  <c r="Z344" i="10" s="1"/>
  <c r="AQ347" i="21"/>
  <c r="Z345" i="10" s="1"/>
  <c r="AQ348" i="21"/>
  <c r="Z346" i="10" s="1"/>
  <c r="AQ349" i="21"/>
  <c r="Z347" i="10" s="1"/>
  <c r="AQ350" i="21"/>
  <c r="Z348" i="10" s="1"/>
  <c r="AQ351" i="21"/>
  <c r="Z349" i="10" s="1"/>
  <c r="AQ352" i="21"/>
  <c r="Z350" i="10" s="1"/>
  <c r="AQ353" i="21"/>
  <c r="Z351" i="10" s="1"/>
  <c r="AQ354" i="21"/>
  <c r="Z352" i="10" s="1"/>
  <c r="AQ355" i="21"/>
  <c r="Z353" i="10" s="1"/>
  <c r="AQ356" i="21"/>
  <c r="Z354" i="10" s="1"/>
  <c r="AQ357" i="21"/>
  <c r="Z355" i="10" s="1"/>
  <c r="AQ358" i="21"/>
  <c r="Z356" i="10" s="1"/>
  <c r="AQ359" i="21"/>
  <c r="Z357" i="10" s="1"/>
  <c r="AQ360" i="21"/>
  <c r="Z358" i="10" s="1"/>
  <c r="AQ361" i="21"/>
  <c r="Z359" i="10" s="1"/>
  <c r="AQ362" i="21"/>
  <c r="Z360" i="10" s="1"/>
  <c r="BC4" i="20"/>
  <c r="BC5" i="20"/>
  <c r="Y3" i="10" s="1"/>
  <c r="BC6" i="20"/>
  <c r="Y4" i="10" s="1"/>
  <c r="BC7" i="20"/>
  <c r="Y5" i="10" s="1"/>
  <c r="BC8" i="20"/>
  <c r="BC9" i="20"/>
  <c r="BC10" i="20"/>
  <c r="BC11" i="20"/>
  <c r="BC12" i="20"/>
  <c r="Y10" i="10" s="1"/>
  <c r="BC13" i="20"/>
  <c r="Y11" i="10" s="1"/>
  <c r="BC14" i="20"/>
  <c r="Y12" i="10" s="1"/>
  <c r="BC15" i="20"/>
  <c r="BC16" i="20"/>
  <c r="BC17" i="20"/>
  <c r="BC18" i="20"/>
  <c r="BC19" i="20"/>
  <c r="Y17" i="10" s="1"/>
  <c r="BC20" i="20"/>
  <c r="BC21" i="20"/>
  <c r="BC22" i="20"/>
  <c r="BC23" i="20"/>
  <c r="BC24" i="20"/>
  <c r="Y22" i="10" s="1"/>
  <c r="BC25" i="20"/>
  <c r="Y23" i="10" s="1"/>
  <c r="BC26" i="20"/>
  <c r="Y24" i="10" s="1"/>
  <c r="BC27" i="20"/>
  <c r="Y25" i="10" s="1"/>
  <c r="BC28" i="20"/>
  <c r="Y26" i="10" s="1"/>
  <c r="BC29" i="20"/>
  <c r="Y27" i="10" s="1"/>
  <c r="BC30" i="20"/>
  <c r="Y28" i="10" s="1"/>
  <c r="BC31" i="20"/>
  <c r="Y29" i="10" s="1"/>
  <c r="BC32" i="20"/>
  <c r="Y30" i="10" s="1"/>
  <c r="BC33" i="20"/>
  <c r="Y31" i="10" s="1"/>
  <c r="BC34" i="20"/>
  <c r="Y32" i="10" s="1"/>
  <c r="BC35" i="20"/>
  <c r="Y33" i="10" s="1"/>
  <c r="BC36" i="20"/>
  <c r="Y34" i="10" s="1"/>
  <c r="BC37" i="20"/>
  <c r="Y35" i="10" s="1"/>
  <c r="BC38" i="20"/>
  <c r="Y36" i="10" s="1"/>
  <c r="BC39" i="20"/>
  <c r="Y37" i="10" s="1"/>
  <c r="BC40" i="20"/>
  <c r="Y38" i="10" s="1"/>
  <c r="BC41" i="20"/>
  <c r="Y39" i="10" s="1"/>
  <c r="BC42" i="20"/>
  <c r="Y40" i="10" s="1"/>
  <c r="BC43" i="20"/>
  <c r="Y41" i="10" s="1"/>
  <c r="BC44" i="20"/>
  <c r="Y42" i="10" s="1"/>
  <c r="BC45" i="20"/>
  <c r="Y43" i="10" s="1"/>
  <c r="BC46" i="20"/>
  <c r="Y44" i="10" s="1"/>
  <c r="BC47" i="20"/>
  <c r="Y45" i="10" s="1"/>
  <c r="BC48" i="20"/>
  <c r="Y46" i="10" s="1"/>
  <c r="BC49" i="20"/>
  <c r="Y47" i="10" s="1"/>
  <c r="BC50" i="20"/>
  <c r="Y48" i="10" s="1"/>
  <c r="BC51" i="20"/>
  <c r="Y49" i="10" s="1"/>
  <c r="BC52" i="20"/>
  <c r="Y50" i="10" s="1"/>
  <c r="BC53" i="20"/>
  <c r="Y51" i="10" s="1"/>
  <c r="BC54" i="20"/>
  <c r="Y52" i="10" s="1"/>
  <c r="BC55" i="20"/>
  <c r="Y53" i="10" s="1"/>
  <c r="BC56" i="20"/>
  <c r="Y54" i="10" s="1"/>
  <c r="BC57" i="20"/>
  <c r="Y55" i="10" s="1"/>
  <c r="BC58" i="20"/>
  <c r="Y56" i="10" s="1"/>
  <c r="BC59" i="20"/>
  <c r="Y57" i="10" s="1"/>
  <c r="BC60" i="20"/>
  <c r="Y58" i="10" s="1"/>
  <c r="BC61" i="20"/>
  <c r="Y59" i="10" s="1"/>
  <c r="BC62" i="20"/>
  <c r="Y60" i="10" s="1"/>
  <c r="BC63" i="20"/>
  <c r="Y61" i="10" s="1"/>
  <c r="BC64" i="20"/>
  <c r="Y62" i="10" s="1"/>
  <c r="BC65" i="20"/>
  <c r="Y63" i="10" s="1"/>
  <c r="BC66" i="20"/>
  <c r="Y64" i="10" s="1"/>
  <c r="BC67" i="20"/>
  <c r="Y65" i="10" s="1"/>
  <c r="BC68" i="20"/>
  <c r="Y66" i="10" s="1"/>
  <c r="BC69" i="20"/>
  <c r="Y67" i="10" s="1"/>
  <c r="BC70" i="20"/>
  <c r="Y68" i="10" s="1"/>
  <c r="BC71" i="20"/>
  <c r="Y69" i="10" s="1"/>
  <c r="BC72" i="20"/>
  <c r="Y70" i="10" s="1"/>
  <c r="BC73" i="20"/>
  <c r="Y71" i="10" s="1"/>
  <c r="BC74" i="20"/>
  <c r="Y72" i="10" s="1"/>
  <c r="BC75" i="20"/>
  <c r="Y73" i="10" s="1"/>
  <c r="BC76" i="20"/>
  <c r="Y74" i="10" s="1"/>
  <c r="BC77" i="20"/>
  <c r="Y75" i="10" s="1"/>
  <c r="BC78" i="20"/>
  <c r="Y76" i="10" s="1"/>
  <c r="BC79" i="20"/>
  <c r="Y77" i="10" s="1"/>
  <c r="BC80" i="20"/>
  <c r="Y78" i="10" s="1"/>
  <c r="BC81" i="20"/>
  <c r="Y79" i="10" s="1"/>
  <c r="BC82" i="20"/>
  <c r="Y80" i="10" s="1"/>
  <c r="BC83" i="20"/>
  <c r="Y81" i="10" s="1"/>
  <c r="BC84" i="20"/>
  <c r="Y82" i="10" s="1"/>
  <c r="BC85" i="20"/>
  <c r="Y83" i="10" s="1"/>
  <c r="BC86" i="20"/>
  <c r="Y84" i="10" s="1"/>
  <c r="BC87" i="20"/>
  <c r="Y85" i="10" s="1"/>
  <c r="BC88" i="20"/>
  <c r="Y86" i="10" s="1"/>
  <c r="BC89" i="20"/>
  <c r="Y87" i="10" s="1"/>
  <c r="BC90" i="20"/>
  <c r="Y88" i="10" s="1"/>
  <c r="BC91" i="20"/>
  <c r="Y89" i="10" s="1"/>
  <c r="BC92" i="20"/>
  <c r="Y90" i="10" s="1"/>
  <c r="BC93" i="20"/>
  <c r="Y91" i="10" s="1"/>
  <c r="BC94" i="20"/>
  <c r="Y92" i="10" s="1"/>
  <c r="BC95" i="20"/>
  <c r="Y93" i="10" s="1"/>
  <c r="BC96" i="20"/>
  <c r="Y94" i="10" s="1"/>
  <c r="BC97" i="20"/>
  <c r="Y95" i="10" s="1"/>
  <c r="BC98" i="20"/>
  <c r="Y96" i="10" s="1"/>
  <c r="BC99" i="20"/>
  <c r="Y97" i="10" s="1"/>
  <c r="BC100" i="20"/>
  <c r="Y98" i="10" s="1"/>
  <c r="BC101" i="20"/>
  <c r="Y99" i="10" s="1"/>
  <c r="BC102" i="20"/>
  <c r="Y100" i="10" s="1"/>
  <c r="BC103" i="20"/>
  <c r="Y101" i="10" s="1"/>
  <c r="BC104" i="20"/>
  <c r="Y102" i="10" s="1"/>
  <c r="BC105" i="20"/>
  <c r="Y103" i="10" s="1"/>
  <c r="BC106" i="20"/>
  <c r="Y104" i="10" s="1"/>
  <c r="BC107" i="20"/>
  <c r="Y105" i="10" s="1"/>
  <c r="BC108" i="20"/>
  <c r="Y106" i="10" s="1"/>
  <c r="BC109" i="20"/>
  <c r="Y107" i="10" s="1"/>
  <c r="BC110" i="20"/>
  <c r="Y108" i="10" s="1"/>
  <c r="BC111" i="20"/>
  <c r="Y109" i="10" s="1"/>
  <c r="BC112" i="20"/>
  <c r="Y110" i="10" s="1"/>
  <c r="BC113" i="20"/>
  <c r="Y111" i="10" s="1"/>
  <c r="BC114" i="20"/>
  <c r="Y112" i="10" s="1"/>
  <c r="BC115" i="20"/>
  <c r="Y113" i="10" s="1"/>
  <c r="BC116" i="20"/>
  <c r="Y114" i="10" s="1"/>
  <c r="BC117" i="20"/>
  <c r="Y115" i="10" s="1"/>
  <c r="BC118" i="20"/>
  <c r="Y116" i="10" s="1"/>
  <c r="BC119" i="20"/>
  <c r="Y117" i="10" s="1"/>
  <c r="BC120" i="20"/>
  <c r="Y118" i="10" s="1"/>
  <c r="BC121" i="20"/>
  <c r="Y119" i="10" s="1"/>
  <c r="BC122" i="20"/>
  <c r="Y120" i="10" s="1"/>
  <c r="BC123" i="20"/>
  <c r="Y121" i="10" s="1"/>
  <c r="BC124" i="20"/>
  <c r="Y122" i="10" s="1"/>
  <c r="BC125" i="20"/>
  <c r="Y123" i="10" s="1"/>
  <c r="BC126" i="20"/>
  <c r="Y124" i="10" s="1"/>
  <c r="BC127" i="20"/>
  <c r="Y125" i="10" s="1"/>
  <c r="BC128" i="20"/>
  <c r="Y126" i="10" s="1"/>
  <c r="BC129" i="20"/>
  <c r="Y127" i="10" s="1"/>
  <c r="BC130" i="20"/>
  <c r="Y128" i="10" s="1"/>
  <c r="BC131" i="20"/>
  <c r="Y129" i="10" s="1"/>
  <c r="BC132" i="20"/>
  <c r="Y130" i="10" s="1"/>
  <c r="BC133" i="20"/>
  <c r="Y131" i="10" s="1"/>
  <c r="BC134" i="20"/>
  <c r="Y132" i="10" s="1"/>
  <c r="BC135" i="20"/>
  <c r="Y133" i="10" s="1"/>
  <c r="BC136" i="20"/>
  <c r="Y134" i="10" s="1"/>
  <c r="BC137" i="20"/>
  <c r="Y135" i="10" s="1"/>
  <c r="BC138" i="20"/>
  <c r="Y136" i="10" s="1"/>
  <c r="BC139" i="20"/>
  <c r="Y137" i="10" s="1"/>
  <c r="BC140" i="20"/>
  <c r="Y138" i="10" s="1"/>
  <c r="BC141" i="20"/>
  <c r="Y139" i="10" s="1"/>
  <c r="BC142" i="20"/>
  <c r="Y140" i="10" s="1"/>
  <c r="BC143" i="20"/>
  <c r="Y141" i="10" s="1"/>
  <c r="BC144" i="20"/>
  <c r="Y142" i="10" s="1"/>
  <c r="BC145" i="20"/>
  <c r="Y143" i="10" s="1"/>
  <c r="BC146" i="20"/>
  <c r="Y144" i="10" s="1"/>
  <c r="BC147" i="20"/>
  <c r="Y145" i="10" s="1"/>
  <c r="BC148" i="20"/>
  <c r="Y146" i="10" s="1"/>
  <c r="BC149" i="20"/>
  <c r="Y147" i="10" s="1"/>
  <c r="BC150" i="20"/>
  <c r="Y148" i="10" s="1"/>
  <c r="BC151" i="20"/>
  <c r="Y149" i="10" s="1"/>
  <c r="BC152" i="20"/>
  <c r="Y150" i="10" s="1"/>
  <c r="BC153" i="20"/>
  <c r="Y151" i="10" s="1"/>
  <c r="BC154" i="20"/>
  <c r="Y152" i="10" s="1"/>
  <c r="BC155" i="20"/>
  <c r="Y153" i="10" s="1"/>
  <c r="BC156" i="20"/>
  <c r="Y154" i="10" s="1"/>
  <c r="BC157" i="20"/>
  <c r="Y155" i="10" s="1"/>
  <c r="BC158" i="20"/>
  <c r="Y156" i="10" s="1"/>
  <c r="BC159" i="20"/>
  <c r="Y157" i="10" s="1"/>
  <c r="BC160" i="20"/>
  <c r="Y158" i="10" s="1"/>
  <c r="BC161" i="20"/>
  <c r="Y159" i="10" s="1"/>
  <c r="BC162" i="20"/>
  <c r="Y160" i="10" s="1"/>
  <c r="BC163" i="20"/>
  <c r="Y161" i="10" s="1"/>
  <c r="BC164" i="20"/>
  <c r="Y162" i="10" s="1"/>
  <c r="BC165" i="20"/>
  <c r="Y163" i="10" s="1"/>
  <c r="BC166" i="20"/>
  <c r="Y164" i="10" s="1"/>
  <c r="BC167" i="20"/>
  <c r="Y165" i="10" s="1"/>
  <c r="BC168" i="20"/>
  <c r="Y166" i="10" s="1"/>
  <c r="BC169" i="20"/>
  <c r="Y167" i="10" s="1"/>
  <c r="BC170" i="20"/>
  <c r="Y168" i="10" s="1"/>
  <c r="BC171" i="20"/>
  <c r="Y169" i="10" s="1"/>
  <c r="BC172" i="20"/>
  <c r="Y170" i="10" s="1"/>
  <c r="BC173" i="20"/>
  <c r="Y171" i="10" s="1"/>
  <c r="BC174" i="20"/>
  <c r="Y172" i="10" s="1"/>
  <c r="BC175" i="20"/>
  <c r="Y173" i="10" s="1"/>
  <c r="BC176" i="20"/>
  <c r="Y174" i="10" s="1"/>
  <c r="BC177" i="20"/>
  <c r="Y175" i="10" s="1"/>
  <c r="BC178" i="20"/>
  <c r="Y176" i="10" s="1"/>
  <c r="BC179" i="20"/>
  <c r="Y177" i="10" s="1"/>
  <c r="BC180" i="20"/>
  <c r="Y178" i="10" s="1"/>
  <c r="BC181" i="20"/>
  <c r="Y179" i="10" s="1"/>
  <c r="BC182" i="20"/>
  <c r="Y180" i="10" s="1"/>
  <c r="BC183" i="20"/>
  <c r="Y181" i="10" s="1"/>
  <c r="BC184" i="20"/>
  <c r="Y182" i="10" s="1"/>
  <c r="BC185" i="20"/>
  <c r="Y183" i="10" s="1"/>
  <c r="BC186" i="20"/>
  <c r="Y184" i="10" s="1"/>
  <c r="BC187" i="20"/>
  <c r="Y185" i="10" s="1"/>
  <c r="BC188" i="20"/>
  <c r="Y186" i="10" s="1"/>
  <c r="BC189" i="20"/>
  <c r="Y187" i="10" s="1"/>
  <c r="BC190" i="20"/>
  <c r="Y188" i="10" s="1"/>
  <c r="BC191" i="20"/>
  <c r="Y189" i="10" s="1"/>
  <c r="BC192" i="20"/>
  <c r="Y190" i="10" s="1"/>
  <c r="BC193" i="20"/>
  <c r="Y191" i="10" s="1"/>
  <c r="BC194" i="20"/>
  <c r="Y192" i="10" s="1"/>
  <c r="BC195" i="20"/>
  <c r="Y193" i="10" s="1"/>
  <c r="BC196" i="20"/>
  <c r="Y194" i="10" s="1"/>
  <c r="BC197" i="20"/>
  <c r="Y195" i="10" s="1"/>
  <c r="BC198" i="20"/>
  <c r="Y196" i="10" s="1"/>
  <c r="BC199" i="20"/>
  <c r="Y197" i="10" s="1"/>
  <c r="BC200" i="20"/>
  <c r="Y198" i="10" s="1"/>
  <c r="BC201" i="20"/>
  <c r="Y199" i="10" s="1"/>
  <c r="BC202" i="20"/>
  <c r="Y200" i="10" s="1"/>
  <c r="BC203" i="20"/>
  <c r="Y201" i="10" s="1"/>
  <c r="BC204" i="20"/>
  <c r="Y202" i="10" s="1"/>
  <c r="BC205" i="20"/>
  <c r="Y203" i="10" s="1"/>
  <c r="BC206" i="20"/>
  <c r="Y204" i="10" s="1"/>
  <c r="BC207" i="20"/>
  <c r="Y205" i="10" s="1"/>
  <c r="BC208" i="20"/>
  <c r="Y206" i="10" s="1"/>
  <c r="BC209" i="20"/>
  <c r="Y207" i="10" s="1"/>
  <c r="BC210" i="20"/>
  <c r="Y208" i="10" s="1"/>
  <c r="BC211" i="20"/>
  <c r="Y209" i="10" s="1"/>
  <c r="BC212" i="20"/>
  <c r="Y210" i="10" s="1"/>
  <c r="BC213" i="20"/>
  <c r="Y211" i="10" s="1"/>
  <c r="BC214" i="20"/>
  <c r="Y212" i="10" s="1"/>
  <c r="BC215" i="20"/>
  <c r="Y213" i="10" s="1"/>
  <c r="BC216" i="20"/>
  <c r="Y214" i="10" s="1"/>
  <c r="BC217" i="20"/>
  <c r="Y215" i="10" s="1"/>
  <c r="BC218" i="20"/>
  <c r="Y216" i="10" s="1"/>
  <c r="BC219" i="20"/>
  <c r="Y217" i="10" s="1"/>
  <c r="BC220" i="20"/>
  <c r="Y218" i="10" s="1"/>
  <c r="BC221" i="20"/>
  <c r="Y219" i="10" s="1"/>
  <c r="BC222" i="20"/>
  <c r="Y220" i="10" s="1"/>
  <c r="BC223" i="20"/>
  <c r="Y221" i="10" s="1"/>
  <c r="BC224" i="20"/>
  <c r="Y222" i="10" s="1"/>
  <c r="BC225" i="20"/>
  <c r="Y223" i="10" s="1"/>
  <c r="BC226" i="20"/>
  <c r="Y224" i="10" s="1"/>
  <c r="BC227" i="20"/>
  <c r="Y225" i="10" s="1"/>
  <c r="BC228" i="20"/>
  <c r="Y226" i="10" s="1"/>
  <c r="BC229" i="20"/>
  <c r="Y227" i="10" s="1"/>
  <c r="BC230" i="20"/>
  <c r="Y228" i="10" s="1"/>
  <c r="BC231" i="20"/>
  <c r="Y229" i="10" s="1"/>
  <c r="BC232" i="20"/>
  <c r="Y230" i="10" s="1"/>
  <c r="BC233" i="20"/>
  <c r="Y231" i="10" s="1"/>
  <c r="BC234" i="20"/>
  <c r="Y232" i="10" s="1"/>
  <c r="BC235" i="20"/>
  <c r="Y233" i="10" s="1"/>
  <c r="BC236" i="20"/>
  <c r="Y234" i="10" s="1"/>
  <c r="BC237" i="20"/>
  <c r="Y235" i="10" s="1"/>
  <c r="BC238" i="20"/>
  <c r="Y236" i="10" s="1"/>
  <c r="BC239" i="20"/>
  <c r="Y237" i="10" s="1"/>
  <c r="BC240" i="20"/>
  <c r="Y238" i="10" s="1"/>
  <c r="BC241" i="20"/>
  <c r="Y239" i="10" s="1"/>
  <c r="BC242" i="20"/>
  <c r="Y240" i="10" s="1"/>
  <c r="BC243" i="20"/>
  <c r="Y241" i="10" s="1"/>
  <c r="BC244" i="20"/>
  <c r="Y242" i="10" s="1"/>
  <c r="BC245" i="20"/>
  <c r="Y243" i="10" s="1"/>
  <c r="BC246" i="20"/>
  <c r="Y244" i="10" s="1"/>
  <c r="BC247" i="20"/>
  <c r="Y245" i="10" s="1"/>
  <c r="BC248" i="20"/>
  <c r="Y246" i="10" s="1"/>
  <c r="BC249" i="20"/>
  <c r="Y247" i="10" s="1"/>
  <c r="BC250" i="20"/>
  <c r="Y248" i="10" s="1"/>
  <c r="BC251" i="20"/>
  <c r="Y249" i="10" s="1"/>
  <c r="BC252" i="20"/>
  <c r="Y250" i="10" s="1"/>
  <c r="BC253" i="20"/>
  <c r="Y251" i="10" s="1"/>
  <c r="BC254" i="20"/>
  <c r="Y252" i="10" s="1"/>
  <c r="BC255" i="20"/>
  <c r="Y253" i="10" s="1"/>
  <c r="BC256" i="20"/>
  <c r="Y254" i="10" s="1"/>
  <c r="BC257" i="20"/>
  <c r="Y255" i="10" s="1"/>
  <c r="BC258" i="20"/>
  <c r="Y256" i="10" s="1"/>
  <c r="BC259" i="20"/>
  <c r="Y257" i="10" s="1"/>
  <c r="BC260" i="20"/>
  <c r="Y258" i="10" s="1"/>
  <c r="BC261" i="20"/>
  <c r="Y259" i="10" s="1"/>
  <c r="BC262" i="20"/>
  <c r="Y260" i="10" s="1"/>
  <c r="BC263" i="20"/>
  <c r="Y261" i="10" s="1"/>
  <c r="BC264" i="20"/>
  <c r="Y262" i="10" s="1"/>
  <c r="BC265" i="20"/>
  <c r="Y263" i="10" s="1"/>
  <c r="BC266" i="20"/>
  <c r="Y264" i="10" s="1"/>
  <c r="BC267" i="20"/>
  <c r="Y265" i="10" s="1"/>
  <c r="BC268" i="20"/>
  <c r="Y266" i="10" s="1"/>
  <c r="BC269" i="20"/>
  <c r="Y267" i="10" s="1"/>
  <c r="BC270" i="20"/>
  <c r="Y268" i="10" s="1"/>
  <c r="BC271" i="20"/>
  <c r="Y269" i="10" s="1"/>
  <c r="BC272" i="20"/>
  <c r="Y270" i="10" s="1"/>
  <c r="BC273" i="20"/>
  <c r="Y271" i="10" s="1"/>
  <c r="BC274" i="20"/>
  <c r="Y272" i="10" s="1"/>
  <c r="BC275" i="20"/>
  <c r="Y273" i="10" s="1"/>
  <c r="BC276" i="20"/>
  <c r="Y274" i="10" s="1"/>
  <c r="BC277" i="20"/>
  <c r="Y275" i="10" s="1"/>
  <c r="BC278" i="20"/>
  <c r="Y276" i="10" s="1"/>
  <c r="BC279" i="20"/>
  <c r="Y277" i="10" s="1"/>
  <c r="BC280" i="20"/>
  <c r="Y278" i="10" s="1"/>
  <c r="BC281" i="20"/>
  <c r="Y279" i="10" s="1"/>
  <c r="BC282" i="20"/>
  <c r="Y280" i="10" s="1"/>
  <c r="BC283" i="20"/>
  <c r="Y281" i="10" s="1"/>
  <c r="BC284" i="20"/>
  <c r="Y282" i="10" s="1"/>
  <c r="BC285" i="20"/>
  <c r="Y283" i="10" s="1"/>
  <c r="BC286" i="20"/>
  <c r="Y284" i="10" s="1"/>
  <c r="BC287" i="20"/>
  <c r="Y285" i="10" s="1"/>
  <c r="BC288" i="20"/>
  <c r="Y286" i="10" s="1"/>
  <c r="BC289" i="20"/>
  <c r="Y287" i="10" s="1"/>
  <c r="BC290" i="20"/>
  <c r="Y288" i="10" s="1"/>
  <c r="BC291" i="20"/>
  <c r="Y289" i="10" s="1"/>
  <c r="BC292" i="20"/>
  <c r="Y290" i="10" s="1"/>
  <c r="BC293" i="20"/>
  <c r="Y291" i="10" s="1"/>
  <c r="BC294" i="20"/>
  <c r="Y292" i="10" s="1"/>
  <c r="BC295" i="20"/>
  <c r="Y293" i="10" s="1"/>
  <c r="BC296" i="20"/>
  <c r="Y294" i="10" s="1"/>
  <c r="BC297" i="20"/>
  <c r="Y295" i="10" s="1"/>
  <c r="BC298" i="20"/>
  <c r="Y296" i="10" s="1"/>
  <c r="BC299" i="20"/>
  <c r="Y297" i="10" s="1"/>
  <c r="BC300" i="20"/>
  <c r="Y298" i="10" s="1"/>
  <c r="BC301" i="20"/>
  <c r="Y299" i="10" s="1"/>
  <c r="BC302" i="20"/>
  <c r="Y300" i="10" s="1"/>
  <c r="BC303" i="20"/>
  <c r="Y301" i="10" s="1"/>
  <c r="BC304" i="20"/>
  <c r="Y302" i="10" s="1"/>
  <c r="BC305" i="20"/>
  <c r="Y303" i="10" s="1"/>
  <c r="BC306" i="20"/>
  <c r="Y304" i="10" s="1"/>
  <c r="BC307" i="20"/>
  <c r="Y305" i="10" s="1"/>
  <c r="BC308" i="20"/>
  <c r="Y306" i="10" s="1"/>
  <c r="BC309" i="20"/>
  <c r="Y307" i="10" s="1"/>
  <c r="BC310" i="20"/>
  <c r="Y308" i="10" s="1"/>
  <c r="BC311" i="20"/>
  <c r="Y309" i="10" s="1"/>
  <c r="BC312" i="20"/>
  <c r="Y310" i="10" s="1"/>
  <c r="BC313" i="20"/>
  <c r="Y311" i="10" s="1"/>
  <c r="BC314" i="20"/>
  <c r="Y312" i="10" s="1"/>
  <c r="BC315" i="20"/>
  <c r="Y313" i="10" s="1"/>
  <c r="BC316" i="20"/>
  <c r="Y314" i="10" s="1"/>
  <c r="BC317" i="20"/>
  <c r="Y315" i="10" s="1"/>
  <c r="BC318" i="20"/>
  <c r="Y316" i="10" s="1"/>
  <c r="BC319" i="20"/>
  <c r="Y317" i="10" s="1"/>
  <c r="BC320" i="20"/>
  <c r="Y318" i="10" s="1"/>
  <c r="BC321" i="20"/>
  <c r="Y319" i="10" s="1"/>
  <c r="BC322" i="20"/>
  <c r="Y320" i="10" s="1"/>
  <c r="BC323" i="20"/>
  <c r="Y321" i="10" s="1"/>
  <c r="BC324" i="20"/>
  <c r="Y322" i="10" s="1"/>
  <c r="BC325" i="20"/>
  <c r="Y323" i="10" s="1"/>
  <c r="BC326" i="20"/>
  <c r="Y324" i="10" s="1"/>
  <c r="BC327" i="20"/>
  <c r="Y325" i="10" s="1"/>
  <c r="BC328" i="20"/>
  <c r="Y326" i="10" s="1"/>
  <c r="BC329" i="20"/>
  <c r="Y327" i="10" s="1"/>
  <c r="BC330" i="20"/>
  <c r="Y328" i="10" s="1"/>
  <c r="BC331" i="20"/>
  <c r="Y329" i="10" s="1"/>
  <c r="BC332" i="20"/>
  <c r="Y330" i="10" s="1"/>
  <c r="BC333" i="20"/>
  <c r="Y331" i="10" s="1"/>
  <c r="BC334" i="20"/>
  <c r="Y332" i="10" s="1"/>
  <c r="BC335" i="20"/>
  <c r="Y333" i="10" s="1"/>
  <c r="BC336" i="20"/>
  <c r="Y334" i="10" s="1"/>
  <c r="BC337" i="20"/>
  <c r="Y335" i="10" s="1"/>
  <c r="BC338" i="20"/>
  <c r="Y336" i="10" s="1"/>
  <c r="BC339" i="20"/>
  <c r="Y337" i="10" s="1"/>
  <c r="BC340" i="20"/>
  <c r="Y338" i="10" s="1"/>
  <c r="BC341" i="20"/>
  <c r="Y339" i="10" s="1"/>
  <c r="BC342" i="20"/>
  <c r="Y340" i="10" s="1"/>
  <c r="BC343" i="20"/>
  <c r="Y341" i="10" s="1"/>
  <c r="BC344" i="20"/>
  <c r="Y342" i="10" s="1"/>
  <c r="BC345" i="20"/>
  <c r="Y343" i="10" s="1"/>
  <c r="BC346" i="20"/>
  <c r="Y344" i="10" s="1"/>
  <c r="BC347" i="20"/>
  <c r="Y345" i="10" s="1"/>
  <c r="BC348" i="20"/>
  <c r="Y346" i="10" s="1"/>
  <c r="BC349" i="20"/>
  <c r="Y347" i="10" s="1"/>
  <c r="BC350" i="20"/>
  <c r="Y348" i="10" s="1"/>
  <c r="BC351" i="20"/>
  <c r="Y349" i="10" s="1"/>
  <c r="BC352" i="20"/>
  <c r="Y350" i="10" s="1"/>
  <c r="BC353" i="20"/>
  <c r="Y351" i="10" s="1"/>
  <c r="BC354" i="20"/>
  <c r="Y352" i="10" s="1"/>
  <c r="BC355" i="20"/>
  <c r="Y353" i="10" s="1"/>
  <c r="BC356" i="20"/>
  <c r="Y354" i="10" s="1"/>
  <c r="BC357" i="20"/>
  <c r="Y355" i="10" s="1"/>
  <c r="BC358" i="20"/>
  <c r="Y356" i="10" s="1"/>
  <c r="BC359" i="20"/>
  <c r="Y357" i="10" s="1"/>
  <c r="BC360" i="20"/>
  <c r="Y358" i="10" s="1"/>
  <c r="BC361" i="20"/>
  <c r="Y359" i="10" s="1"/>
  <c r="BC362" i="20"/>
  <c r="Y360" i="10" s="1"/>
  <c r="Z3" i="10"/>
  <c r="Z5" i="10"/>
  <c r="Y6" i="10"/>
  <c r="Z6" i="10"/>
  <c r="Y7" i="10"/>
  <c r="Z7" i="10"/>
  <c r="Y8" i="10"/>
  <c r="Z8" i="10"/>
  <c r="Y9" i="10"/>
  <c r="Z12" i="10"/>
  <c r="Y13" i="10"/>
  <c r="Z13" i="10"/>
  <c r="Y14" i="10"/>
  <c r="Z14" i="10"/>
  <c r="Y15" i="10"/>
  <c r="Z15" i="10"/>
  <c r="Y16" i="10"/>
  <c r="Z17" i="10"/>
  <c r="Y18" i="10"/>
  <c r="Z18" i="10"/>
  <c r="Y19" i="10"/>
  <c r="Z19" i="10"/>
  <c r="Y20" i="10"/>
  <c r="Z20" i="10"/>
  <c r="Y21" i="10"/>
  <c r="Z2" i="10"/>
  <c r="Y2" i="10"/>
  <c r="G112" i="10"/>
  <c r="G160" i="10"/>
  <c r="G210" i="10"/>
  <c r="G12" i="10"/>
  <c r="G63" i="10"/>
  <c r="G221" i="10"/>
  <c r="G298" i="10"/>
  <c r="G152" i="10"/>
  <c r="G212" i="10"/>
  <c r="G297" i="10"/>
  <c r="G3" i="10"/>
  <c r="G138" i="10"/>
  <c r="G16" i="10"/>
  <c r="G324" i="10"/>
  <c r="G32" i="10"/>
  <c r="G317" i="10"/>
  <c r="G78" i="10"/>
  <c r="G211" i="10"/>
  <c r="G236" i="10"/>
  <c r="G104" i="10"/>
  <c r="G118" i="10"/>
  <c r="G325" i="10"/>
  <c r="G262" i="10"/>
  <c r="G144" i="10"/>
  <c r="G187" i="10"/>
  <c r="G44" i="10"/>
  <c r="G244" i="10"/>
  <c r="G258" i="10"/>
  <c r="G309" i="10"/>
  <c r="G58" i="10"/>
  <c r="G80" i="10"/>
  <c r="G11" i="10"/>
  <c r="G176" i="10"/>
  <c r="G182" i="10"/>
  <c r="G194" i="10"/>
  <c r="G283" i="10"/>
  <c r="G300" i="10"/>
  <c r="G131" i="10"/>
  <c r="G229" i="10"/>
  <c r="G281" i="10"/>
  <c r="G75" i="10"/>
  <c r="G108" i="10"/>
  <c r="G36" i="10"/>
  <c r="G4" i="10"/>
  <c r="G5" i="10"/>
  <c r="G6" i="10"/>
  <c r="G7" i="10"/>
  <c r="G8" i="10"/>
  <c r="G9" i="10"/>
  <c r="G10" i="10"/>
  <c r="G13" i="10"/>
  <c r="G14" i="10"/>
  <c r="G15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7" i="10"/>
  <c r="G38" i="10"/>
  <c r="G39" i="10"/>
  <c r="G40" i="10"/>
  <c r="G41" i="10"/>
  <c r="G42" i="10"/>
  <c r="G43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9" i="10"/>
  <c r="G60" i="10"/>
  <c r="G61" i="10"/>
  <c r="G62" i="10"/>
  <c r="G64" i="10"/>
  <c r="G65" i="10"/>
  <c r="G66" i="10"/>
  <c r="G67" i="10"/>
  <c r="G68" i="10"/>
  <c r="G69" i="10"/>
  <c r="G70" i="10"/>
  <c r="G71" i="10"/>
  <c r="G72" i="10"/>
  <c r="G73" i="10"/>
  <c r="G74" i="10"/>
  <c r="G76" i="10"/>
  <c r="G77" i="10"/>
  <c r="G79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5" i="10"/>
  <c r="G106" i="10"/>
  <c r="G107" i="10"/>
  <c r="G109" i="10"/>
  <c r="G110" i="10"/>
  <c r="G111" i="10"/>
  <c r="G113" i="10"/>
  <c r="G114" i="10"/>
  <c r="G115" i="10"/>
  <c r="G116" i="10"/>
  <c r="G117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2" i="10"/>
  <c r="G133" i="10"/>
  <c r="G134" i="10"/>
  <c r="G135" i="10"/>
  <c r="G136" i="10"/>
  <c r="G137" i="10"/>
  <c r="G139" i="10"/>
  <c r="G140" i="10"/>
  <c r="G141" i="10"/>
  <c r="G142" i="10"/>
  <c r="G143" i="10"/>
  <c r="G145" i="10"/>
  <c r="G146" i="10"/>
  <c r="G147" i="10"/>
  <c r="G148" i="10"/>
  <c r="G149" i="10"/>
  <c r="G150" i="10"/>
  <c r="G151" i="10"/>
  <c r="G153" i="10"/>
  <c r="G154" i="10"/>
  <c r="G155" i="10"/>
  <c r="G156" i="10"/>
  <c r="G157" i="10"/>
  <c r="G158" i="10"/>
  <c r="G159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7" i="10"/>
  <c r="G178" i="10"/>
  <c r="G179" i="10"/>
  <c r="G180" i="10"/>
  <c r="G181" i="10"/>
  <c r="G183" i="10"/>
  <c r="G184" i="10"/>
  <c r="G185" i="10"/>
  <c r="G186" i="10"/>
  <c r="G188" i="10"/>
  <c r="G189" i="10"/>
  <c r="G190" i="10"/>
  <c r="G191" i="10"/>
  <c r="G192" i="10"/>
  <c r="G193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3" i="10"/>
  <c r="G214" i="10"/>
  <c r="G215" i="10"/>
  <c r="G216" i="10"/>
  <c r="G217" i="10"/>
  <c r="G218" i="10"/>
  <c r="G219" i="10"/>
  <c r="G220" i="10"/>
  <c r="G222" i="10"/>
  <c r="G223" i="10"/>
  <c r="G224" i="10"/>
  <c r="G225" i="10"/>
  <c r="G226" i="10"/>
  <c r="G227" i="10"/>
  <c r="G228" i="10"/>
  <c r="G230" i="10"/>
  <c r="G231" i="10"/>
  <c r="G232" i="10"/>
  <c r="G233" i="10"/>
  <c r="G234" i="10"/>
  <c r="G235" i="10"/>
  <c r="G237" i="10"/>
  <c r="G238" i="10"/>
  <c r="G239" i="10"/>
  <c r="G240" i="10"/>
  <c r="G241" i="10"/>
  <c r="G242" i="10"/>
  <c r="G243" i="10"/>
  <c r="G245" i="10"/>
  <c r="G246" i="10"/>
  <c r="G247" i="10"/>
  <c r="G248" i="10"/>
  <c r="G249" i="10"/>
  <c r="G250" i="10"/>
  <c r="G252" i="10"/>
  <c r="G253" i="10"/>
  <c r="G254" i="10"/>
  <c r="G255" i="10"/>
  <c r="G256" i="10"/>
  <c r="G257" i="10"/>
  <c r="G259" i="10"/>
  <c r="G260" i="10"/>
  <c r="G261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2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9" i="10"/>
  <c r="G301" i="10"/>
  <c r="G302" i="10"/>
  <c r="G303" i="10"/>
  <c r="G304" i="10"/>
  <c r="G305" i="10"/>
  <c r="G306" i="10"/>
  <c r="G307" i="10"/>
  <c r="G308" i="10"/>
  <c r="G310" i="10"/>
  <c r="G311" i="10"/>
  <c r="G312" i="10"/>
  <c r="G313" i="10"/>
  <c r="G314" i="10"/>
  <c r="G315" i="10"/>
  <c r="G316" i="10"/>
  <c r="G318" i="10"/>
  <c r="G319" i="10"/>
  <c r="G320" i="10"/>
  <c r="G321" i="10"/>
  <c r="G322" i="10"/>
  <c r="G323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251" i="10"/>
  <c r="O3" i="18"/>
  <c r="G2" i="10" s="1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O3" i="17"/>
  <c r="F2" i="10" s="1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O3" i="16"/>
  <c r="E2" i="10" s="1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O3" i="15"/>
  <c r="D2" i="10" s="1"/>
  <c r="M360" i="10"/>
  <c r="M359" i="10"/>
  <c r="M358" i="10"/>
  <c r="M357" i="10"/>
  <c r="M356" i="10"/>
  <c r="M355" i="10"/>
  <c r="M354" i="10"/>
  <c r="M353" i="10"/>
  <c r="M352" i="10"/>
  <c r="M351" i="10"/>
  <c r="M350" i="10"/>
  <c r="M349" i="10"/>
  <c r="M348" i="10"/>
  <c r="M347" i="10"/>
  <c r="M346" i="10"/>
  <c r="M345" i="10"/>
  <c r="M344" i="10"/>
  <c r="M343" i="10"/>
  <c r="M342" i="10"/>
  <c r="M341" i="10"/>
  <c r="M340" i="10"/>
  <c r="M339" i="10"/>
  <c r="M338" i="10"/>
  <c r="M337" i="10"/>
  <c r="M336" i="10"/>
  <c r="M335" i="10"/>
  <c r="M334" i="10"/>
  <c r="M333" i="10"/>
  <c r="M332" i="10"/>
  <c r="M331" i="10"/>
  <c r="M330" i="10"/>
  <c r="M329" i="10"/>
  <c r="M328" i="10"/>
  <c r="M327" i="10"/>
  <c r="M326" i="10"/>
  <c r="M325" i="10"/>
  <c r="M324" i="10"/>
  <c r="M323" i="10"/>
  <c r="M322" i="10"/>
  <c r="M321" i="10"/>
  <c r="M320" i="10"/>
  <c r="M319" i="10"/>
  <c r="M318" i="10"/>
  <c r="M317" i="10"/>
  <c r="M316" i="10"/>
  <c r="M315" i="10"/>
  <c r="M314" i="10"/>
  <c r="M313" i="10"/>
  <c r="M312" i="10"/>
  <c r="M311" i="10"/>
  <c r="M310" i="10"/>
  <c r="M309" i="10"/>
  <c r="M308" i="10"/>
  <c r="M307" i="10"/>
  <c r="M306" i="10"/>
  <c r="M305" i="10"/>
  <c r="M304" i="10"/>
  <c r="M303" i="10"/>
  <c r="M302" i="10"/>
  <c r="M301" i="10"/>
  <c r="M300" i="10"/>
  <c r="M299" i="10"/>
  <c r="M298" i="10"/>
  <c r="M297" i="10"/>
  <c r="M296" i="10"/>
  <c r="M295" i="10"/>
  <c r="M294" i="10"/>
  <c r="M293" i="10"/>
  <c r="M292" i="10"/>
  <c r="M291" i="10"/>
  <c r="M290" i="10"/>
  <c r="M289" i="10"/>
  <c r="M288" i="10"/>
  <c r="M287" i="10"/>
  <c r="M286" i="10"/>
  <c r="M285" i="10"/>
  <c r="M284" i="10"/>
  <c r="M283" i="10"/>
  <c r="M282" i="10"/>
  <c r="M281" i="10"/>
  <c r="M280" i="10"/>
  <c r="M279" i="10"/>
  <c r="M278" i="10"/>
  <c r="M277" i="10"/>
  <c r="M276" i="10"/>
  <c r="M275" i="10"/>
  <c r="M274" i="10"/>
  <c r="M273" i="10"/>
  <c r="M272" i="10"/>
  <c r="M271" i="10"/>
  <c r="M270" i="10"/>
  <c r="M269" i="10"/>
  <c r="M268" i="10"/>
  <c r="M267" i="10"/>
  <c r="M266" i="10"/>
  <c r="M265" i="10"/>
  <c r="M264" i="10"/>
  <c r="M263" i="10"/>
  <c r="M262" i="10"/>
  <c r="M261" i="10"/>
  <c r="M260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241" i="10"/>
  <c r="M240" i="10"/>
  <c r="M239" i="10"/>
  <c r="M238" i="10"/>
  <c r="M237" i="10"/>
  <c r="M236" i="10"/>
  <c r="M235" i="10"/>
  <c r="M234" i="10"/>
  <c r="M233" i="10"/>
  <c r="M232" i="10"/>
  <c r="M231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O3" i="14"/>
  <c r="M2" i="10" s="1"/>
  <c r="O361" i="13"/>
  <c r="L360" i="10" s="1"/>
  <c r="O360" i="13"/>
  <c r="L359" i="10" s="1"/>
  <c r="O359" i="13"/>
  <c r="L358" i="10" s="1"/>
  <c r="O358" i="13"/>
  <c r="L357" i="10" s="1"/>
  <c r="O357" i="13"/>
  <c r="L356" i="10" s="1"/>
  <c r="O356" i="13"/>
  <c r="L355" i="10" s="1"/>
  <c r="O355" i="13"/>
  <c r="L354" i="10" s="1"/>
  <c r="O354" i="13"/>
  <c r="L353" i="10" s="1"/>
  <c r="O353" i="13"/>
  <c r="L352" i="10" s="1"/>
  <c r="O352" i="13"/>
  <c r="L351" i="10" s="1"/>
  <c r="O351" i="13"/>
  <c r="L350" i="10" s="1"/>
  <c r="O350" i="13"/>
  <c r="L349" i="10" s="1"/>
  <c r="O349" i="13"/>
  <c r="L348" i="10" s="1"/>
  <c r="O348" i="13"/>
  <c r="L347" i="10" s="1"/>
  <c r="O347" i="13"/>
  <c r="L346" i="10" s="1"/>
  <c r="O346" i="13"/>
  <c r="L345" i="10" s="1"/>
  <c r="O345" i="13"/>
  <c r="L344" i="10" s="1"/>
  <c r="O344" i="13"/>
  <c r="L343" i="10" s="1"/>
  <c r="O343" i="13"/>
  <c r="L342" i="10" s="1"/>
  <c r="O342" i="13"/>
  <c r="L341" i="10" s="1"/>
  <c r="O341" i="13"/>
  <c r="L340" i="10" s="1"/>
  <c r="O340" i="13"/>
  <c r="L339" i="10" s="1"/>
  <c r="O339" i="13"/>
  <c r="L338" i="10" s="1"/>
  <c r="O338" i="13"/>
  <c r="L337" i="10" s="1"/>
  <c r="O337" i="13"/>
  <c r="L336" i="10" s="1"/>
  <c r="O336" i="13"/>
  <c r="L335" i="10" s="1"/>
  <c r="O335" i="13"/>
  <c r="L334" i="10" s="1"/>
  <c r="O334" i="13"/>
  <c r="L333" i="10" s="1"/>
  <c r="O333" i="13"/>
  <c r="L332" i="10" s="1"/>
  <c r="O332" i="13"/>
  <c r="L331" i="10" s="1"/>
  <c r="O331" i="13"/>
  <c r="L330" i="10" s="1"/>
  <c r="O330" i="13"/>
  <c r="L329" i="10" s="1"/>
  <c r="O329" i="13"/>
  <c r="L328" i="10" s="1"/>
  <c r="O328" i="13"/>
  <c r="L327" i="10" s="1"/>
  <c r="O327" i="13"/>
  <c r="L326" i="10" s="1"/>
  <c r="O326" i="13"/>
  <c r="L325" i="10" s="1"/>
  <c r="O325" i="13"/>
  <c r="L324" i="10" s="1"/>
  <c r="O324" i="13"/>
  <c r="L323" i="10" s="1"/>
  <c r="O323" i="13"/>
  <c r="L322" i="10" s="1"/>
  <c r="O322" i="13"/>
  <c r="L321" i="10" s="1"/>
  <c r="O321" i="13"/>
  <c r="L320" i="10" s="1"/>
  <c r="O320" i="13"/>
  <c r="L319" i="10" s="1"/>
  <c r="O319" i="13"/>
  <c r="L318" i="10" s="1"/>
  <c r="O318" i="13"/>
  <c r="L317" i="10" s="1"/>
  <c r="O317" i="13"/>
  <c r="L316" i="10" s="1"/>
  <c r="O316" i="13"/>
  <c r="L315" i="10" s="1"/>
  <c r="O315" i="13"/>
  <c r="L314" i="10" s="1"/>
  <c r="O314" i="13"/>
  <c r="L313" i="10" s="1"/>
  <c r="O313" i="13"/>
  <c r="L312" i="10" s="1"/>
  <c r="O312" i="13"/>
  <c r="L311" i="10" s="1"/>
  <c r="O311" i="13"/>
  <c r="L310" i="10" s="1"/>
  <c r="O310" i="13"/>
  <c r="L309" i="10" s="1"/>
  <c r="O309" i="13"/>
  <c r="L308" i="10" s="1"/>
  <c r="O308" i="13"/>
  <c r="L307" i="10" s="1"/>
  <c r="O307" i="13"/>
  <c r="L306" i="10" s="1"/>
  <c r="O306" i="13"/>
  <c r="L305" i="10" s="1"/>
  <c r="O305" i="13"/>
  <c r="L304" i="10" s="1"/>
  <c r="O304" i="13"/>
  <c r="L303" i="10" s="1"/>
  <c r="O303" i="13"/>
  <c r="L302" i="10" s="1"/>
  <c r="O302" i="13"/>
  <c r="L301" i="10" s="1"/>
  <c r="O301" i="13"/>
  <c r="L300" i="10" s="1"/>
  <c r="O300" i="13"/>
  <c r="L299" i="10" s="1"/>
  <c r="O299" i="13"/>
  <c r="L298" i="10" s="1"/>
  <c r="O298" i="13"/>
  <c r="L297" i="10" s="1"/>
  <c r="O297" i="13"/>
  <c r="L296" i="10" s="1"/>
  <c r="O296" i="13"/>
  <c r="L295" i="10" s="1"/>
  <c r="O295" i="13"/>
  <c r="L294" i="10" s="1"/>
  <c r="O294" i="13"/>
  <c r="L293" i="10" s="1"/>
  <c r="O293" i="13"/>
  <c r="L292" i="10" s="1"/>
  <c r="O292" i="13"/>
  <c r="L291" i="10" s="1"/>
  <c r="O291" i="13"/>
  <c r="L290" i="10" s="1"/>
  <c r="O290" i="13"/>
  <c r="L289" i="10" s="1"/>
  <c r="O289" i="13"/>
  <c r="L288" i="10" s="1"/>
  <c r="O288" i="13"/>
  <c r="L287" i="10" s="1"/>
  <c r="O287" i="13"/>
  <c r="L286" i="10" s="1"/>
  <c r="O286" i="13"/>
  <c r="L285" i="10" s="1"/>
  <c r="O285" i="13"/>
  <c r="L284" i="10" s="1"/>
  <c r="O284" i="13"/>
  <c r="L283" i="10" s="1"/>
  <c r="O283" i="13"/>
  <c r="L282" i="10" s="1"/>
  <c r="O282" i="13"/>
  <c r="L281" i="10" s="1"/>
  <c r="O281" i="13"/>
  <c r="L280" i="10" s="1"/>
  <c r="O280" i="13"/>
  <c r="L279" i="10" s="1"/>
  <c r="O279" i="13"/>
  <c r="L278" i="10" s="1"/>
  <c r="O278" i="13"/>
  <c r="L277" i="10" s="1"/>
  <c r="O277" i="13"/>
  <c r="L276" i="10" s="1"/>
  <c r="O276" i="13"/>
  <c r="L275" i="10" s="1"/>
  <c r="O275" i="13"/>
  <c r="L274" i="10" s="1"/>
  <c r="O274" i="13"/>
  <c r="L273" i="10" s="1"/>
  <c r="O273" i="13"/>
  <c r="L272" i="10" s="1"/>
  <c r="O272" i="13"/>
  <c r="L271" i="10" s="1"/>
  <c r="O271" i="13"/>
  <c r="L270" i="10" s="1"/>
  <c r="O270" i="13"/>
  <c r="L269" i="10" s="1"/>
  <c r="O269" i="13"/>
  <c r="L268" i="10" s="1"/>
  <c r="O268" i="13"/>
  <c r="L267" i="10" s="1"/>
  <c r="O267" i="13"/>
  <c r="L266" i="10" s="1"/>
  <c r="O266" i="13"/>
  <c r="L265" i="10" s="1"/>
  <c r="O265" i="13"/>
  <c r="L264" i="10" s="1"/>
  <c r="O264" i="13"/>
  <c r="L263" i="10" s="1"/>
  <c r="O263" i="13"/>
  <c r="L262" i="10" s="1"/>
  <c r="O262" i="13"/>
  <c r="L261" i="10" s="1"/>
  <c r="O261" i="13"/>
  <c r="L260" i="10" s="1"/>
  <c r="O260" i="13"/>
  <c r="L259" i="10" s="1"/>
  <c r="O259" i="13"/>
  <c r="L258" i="10" s="1"/>
  <c r="O258" i="13"/>
  <c r="L257" i="10" s="1"/>
  <c r="O257" i="13"/>
  <c r="L256" i="10" s="1"/>
  <c r="O256" i="13"/>
  <c r="L255" i="10" s="1"/>
  <c r="O255" i="13"/>
  <c r="L254" i="10" s="1"/>
  <c r="O254" i="13"/>
  <c r="L253" i="10" s="1"/>
  <c r="O253" i="13"/>
  <c r="L252" i="10" s="1"/>
  <c r="O252" i="13"/>
  <c r="L251" i="10" s="1"/>
  <c r="O251" i="13"/>
  <c r="L250" i="10" s="1"/>
  <c r="O250" i="13"/>
  <c r="L249" i="10" s="1"/>
  <c r="O249" i="13"/>
  <c r="L248" i="10" s="1"/>
  <c r="O248" i="13"/>
  <c r="L247" i="10" s="1"/>
  <c r="O247" i="13"/>
  <c r="L246" i="10" s="1"/>
  <c r="O246" i="13"/>
  <c r="L245" i="10" s="1"/>
  <c r="O245" i="13"/>
  <c r="L244" i="10" s="1"/>
  <c r="O244" i="13"/>
  <c r="L243" i="10" s="1"/>
  <c r="O243" i="13"/>
  <c r="L242" i="10" s="1"/>
  <c r="O242" i="13"/>
  <c r="L241" i="10" s="1"/>
  <c r="O241" i="13"/>
  <c r="L240" i="10" s="1"/>
  <c r="O240" i="13"/>
  <c r="L239" i="10" s="1"/>
  <c r="O239" i="13"/>
  <c r="L238" i="10" s="1"/>
  <c r="O238" i="13"/>
  <c r="L237" i="10" s="1"/>
  <c r="O237" i="13"/>
  <c r="L236" i="10" s="1"/>
  <c r="O236" i="13"/>
  <c r="L235" i="10" s="1"/>
  <c r="O235" i="13"/>
  <c r="L234" i="10" s="1"/>
  <c r="O234" i="13"/>
  <c r="L233" i="10" s="1"/>
  <c r="O233" i="13"/>
  <c r="L232" i="10" s="1"/>
  <c r="O232" i="13"/>
  <c r="L231" i="10" s="1"/>
  <c r="O231" i="13"/>
  <c r="L230" i="10" s="1"/>
  <c r="O230" i="13"/>
  <c r="L229" i="10" s="1"/>
  <c r="O229" i="13"/>
  <c r="L228" i="10" s="1"/>
  <c r="O228" i="13"/>
  <c r="L227" i="10" s="1"/>
  <c r="O227" i="13"/>
  <c r="L226" i="10" s="1"/>
  <c r="O226" i="13"/>
  <c r="L225" i="10" s="1"/>
  <c r="O225" i="13"/>
  <c r="L224" i="10" s="1"/>
  <c r="L223" i="10"/>
  <c r="O223" i="13"/>
  <c r="L222" i="10" s="1"/>
  <c r="O222" i="13"/>
  <c r="L221" i="10" s="1"/>
  <c r="O221" i="13"/>
  <c r="L220" i="10" s="1"/>
  <c r="O220" i="13"/>
  <c r="L219" i="10" s="1"/>
  <c r="O219" i="13"/>
  <c r="L218" i="10" s="1"/>
  <c r="O218" i="13"/>
  <c r="L217" i="10" s="1"/>
  <c r="O217" i="13"/>
  <c r="L216" i="10" s="1"/>
  <c r="O216" i="13"/>
  <c r="L215" i="10" s="1"/>
  <c r="O215" i="13"/>
  <c r="L214" i="10" s="1"/>
  <c r="L213" i="10"/>
  <c r="O213" i="13"/>
  <c r="L212" i="10" s="1"/>
  <c r="O212" i="13"/>
  <c r="L211" i="10" s="1"/>
  <c r="O211" i="13"/>
  <c r="L210" i="10" s="1"/>
  <c r="O210" i="13"/>
  <c r="L209" i="10" s="1"/>
  <c r="O209" i="13"/>
  <c r="L208" i="10" s="1"/>
  <c r="O208" i="13"/>
  <c r="L207" i="10" s="1"/>
  <c r="O207" i="13"/>
  <c r="L206" i="10" s="1"/>
  <c r="O206" i="13"/>
  <c r="L205" i="10" s="1"/>
  <c r="O205" i="13"/>
  <c r="L204" i="10" s="1"/>
  <c r="O204" i="13"/>
  <c r="L203" i="10" s="1"/>
  <c r="O203" i="13"/>
  <c r="L202" i="10" s="1"/>
  <c r="O202" i="13"/>
  <c r="L201" i="10" s="1"/>
  <c r="O201" i="13"/>
  <c r="L200" i="10" s="1"/>
  <c r="O200" i="13"/>
  <c r="L199" i="10" s="1"/>
  <c r="O199" i="13"/>
  <c r="L198" i="10" s="1"/>
  <c r="O198" i="13"/>
  <c r="L197" i="10" s="1"/>
  <c r="O197" i="13"/>
  <c r="L196" i="10" s="1"/>
  <c r="O196" i="13"/>
  <c r="L195" i="10" s="1"/>
  <c r="O195" i="13"/>
  <c r="L194" i="10" s="1"/>
  <c r="O194" i="13"/>
  <c r="L193" i="10" s="1"/>
  <c r="O193" i="13"/>
  <c r="L192" i="10" s="1"/>
  <c r="O192" i="13"/>
  <c r="L191" i="10" s="1"/>
  <c r="O191" i="13"/>
  <c r="L190" i="10" s="1"/>
  <c r="O190" i="13"/>
  <c r="L189" i="10" s="1"/>
  <c r="O189" i="13"/>
  <c r="L188" i="10" s="1"/>
  <c r="O188" i="13"/>
  <c r="L187" i="10" s="1"/>
  <c r="O187" i="13"/>
  <c r="L186" i="10" s="1"/>
  <c r="O186" i="13"/>
  <c r="L185" i="10" s="1"/>
  <c r="O185" i="13"/>
  <c r="L184" i="10" s="1"/>
  <c r="O184" i="13"/>
  <c r="L183" i="10" s="1"/>
  <c r="O183" i="13"/>
  <c r="L182" i="10" s="1"/>
  <c r="O182" i="13"/>
  <c r="L181" i="10" s="1"/>
  <c r="O181" i="13"/>
  <c r="L180" i="10" s="1"/>
  <c r="O180" i="13"/>
  <c r="L179" i="10" s="1"/>
  <c r="O179" i="13"/>
  <c r="L178" i="10" s="1"/>
  <c r="O178" i="13"/>
  <c r="L177" i="10" s="1"/>
  <c r="O177" i="13"/>
  <c r="L176" i="10" s="1"/>
  <c r="O176" i="13"/>
  <c r="L175" i="10" s="1"/>
  <c r="O175" i="13"/>
  <c r="L174" i="10" s="1"/>
  <c r="O174" i="13"/>
  <c r="L173" i="10" s="1"/>
  <c r="O173" i="13"/>
  <c r="L172" i="10" s="1"/>
  <c r="O172" i="13"/>
  <c r="L171" i="10" s="1"/>
  <c r="O171" i="13"/>
  <c r="L170" i="10" s="1"/>
  <c r="O170" i="13"/>
  <c r="L169" i="10" s="1"/>
  <c r="O169" i="13"/>
  <c r="L168" i="10" s="1"/>
  <c r="O168" i="13"/>
  <c r="L167" i="10" s="1"/>
  <c r="O167" i="13"/>
  <c r="L166" i="10" s="1"/>
  <c r="O166" i="13"/>
  <c r="L165" i="10" s="1"/>
  <c r="O165" i="13"/>
  <c r="L164" i="10" s="1"/>
  <c r="O164" i="13"/>
  <c r="L163" i="10" s="1"/>
  <c r="O163" i="13"/>
  <c r="L162" i="10" s="1"/>
  <c r="O162" i="13"/>
  <c r="L161" i="10" s="1"/>
  <c r="L160" i="10"/>
  <c r="L159" i="10"/>
  <c r="L158" i="10"/>
  <c r="L157" i="10"/>
  <c r="L156" i="10"/>
  <c r="L155" i="10"/>
  <c r="L154" i="10"/>
  <c r="L15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40" i="10"/>
  <c r="L139" i="10"/>
  <c r="L138" i="10"/>
  <c r="L137" i="10"/>
  <c r="L136" i="10"/>
  <c r="L135" i="10"/>
  <c r="L134" i="10"/>
  <c r="L1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L118" i="10"/>
  <c r="L117" i="10"/>
  <c r="L116" i="10"/>
  <c r="L115" i="10"/>
  <c r="L114" i="10"/>
  <c r="L113" i="10"/>
  <c r="L112" i="10"/>
  <c r="L111" i="10"/>
  <c r="L110" i="10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" i="10"/>
  <c r="O3" i="13"/>
  <c r="L2" i="10" s="1"/>
  <c r="K360" i="10"/>
  <c r="K359" i="10"/>
  <c r="K358" i="10"/>
  <c r="K357" i="10"/>
  <c r="K356" i="10"/>
  <c r="K355" i="10"/>
  <c r="K354" i="10"/>
  <c r="K353" i="10"/>
  <c r="K352" i="10"/>
  <c r="K351" i="10"/>
  <c r="K350" i="10"/>
  <c r="K349" i="10"/>
  <c r="K348" i="10"/>
  <c r="K347" i="10"/>
  <c r="K346" i="10"/>
  <c r="K345" i="10"/>
  <c r="K344" i="10"/>
  <c r="K343" i="10"/>
  <c r="K342" i="10"/>
  <c r="K341" i="10"/>
  <c r="K340" i="10"/>
  <c r="K339" i="10"/>
  <c r="K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O3" i="12"/>
  <c r="K2" i="10" s="1"/>
  <c r="R47" i="9"/>
  <c r="W47" i="10" s="1"/>
  <c r="J360" i="10"/>
  <c r="H293" i="10" l="1"/>
  <c r="H291" i="10"/>
  <c r="H289" i="10"/>
  <c r="H287" i="10"/>
  <c r="H285" i="10"/>
  <c r="H282" i="10"/>
  <c r="H279" i="10"/>
  <c r="H277" i="10"/>
  <c r="H275" i="10"/>
  <c r="H273" i="10"/>
  <c r="H271" i="10"/>
  <c r="H269" i="10"/>
  <c r="H265" i="10"/>
  <c r="H263" i="10"/>
  <c r="H260" i="10"/>
  <c r="H257" i="10"/>
  <c r="H255" i="10"/>
  <c r="H253" i="10"/>
  <c r="H250" i="10"/>
  <c r="H248" i="10"/>
  <c r="H246" i="10"/>
  <c r="H243" i="10"/>
  <c r="H241" i="10"/>
  <c r="H239" i="10"/>
  <c r="H237" i="10"/>
  <c r="H234" i="10"/>
  <c r="H232" i="10"/>
  <c r="H230" i="10"/>
  <c r="H227" i="10"/>
  <c r="H223" i="10"/>
  <c r="H220" i="10"/>
  <c r="H218" i="10"/>
  <c r="H216" i="10"/>
  <c r="H214" i="10"/>
  <c r="H209" i="10"/>
  <c r="H207" i="10"/>
  <c r="H205" i="10"/>
  <c r="H203" i="10"/>
  <c r="H201" i="10"/>
  <c r="H199" i="10"/>
  <c r="H197" i="10"/>
  <c r="H195" i="10"/>
  <c r="H192" i="10"/>
  <c r="H190" i="10"/>
  <c r="H188" i="10"/>
  <c r="H185" i="10"/>
  <c r="H183" i="10"/>
  <c r="H180" i="10"/>
  <c r="H175" i="10"/>
  <c r="H173" i="10"/>
  <c r="H171" i="10"/>
  <c r="H169" i="10"/>
  <c r="H167" i="10"/>
  <c r="H165" i="10"/>
  <c r="H163" i="10"/>
  <c r="H161" i="10"/>
  <c r="H158" i="10"/>
  <c r="H156" i="10"/>
  <c r="H154" i="10"/>
  <c r="H151" i="10"/>
  <c r="H149" i="10"/>
  <c r="H147" i="10"/>
  <c r="H145" i="10"/>
  <c r="H142" i="10"/>
  <c r="H140" i="10"/>
  <c r="H137" i="10"/>
  <c r="H135" i="10"/>
  <c r="H133" i="10"/>
  <c r="H130" i="10"/>
  <c r="H128" i="10"/>
  <c r="H126" i="10"/>
  <c r="H124" i="10"/>
  <c r="H122" i="10"/>
  <c r="H120" i="10"/>
  <c r="H117" i="10"/>
  <c r="H115" i="10"/>
  <c r="H113" i="10"/>
  <c r="H110" i="10"/>
  <c r="H107" i="10"/>
  <c r="H105" i="10"/>
  <c r="H102" i="10"/>
  <c r="H100" i="10"/>
  <c r="H98" i="10"/>
  <c r="H96" i="10"/>
  <c r="H94" i="10"/>
  <c r="H92" i="10"/>
  <c r="H90" i="10"/>
  <c r="H88" i="10"/>
  <c r="H86" i="10"/>
  <c r="H84" i="10"/>
  <c r="H82" i="10"/>
  <c r="H79" i="10"/>
  <c r="H76" i="10"/>
  <c r="H73" i="10"/>
  <c r="H71" i="10"/>
  <c r="H69" i="10"/>
  <c r="H67" i="10"/>
  <c r="H65" i="10"/>
  <c r="H62" i="10"/>
  <c r="H60" i="10"/>
  <c r="H57" i="10"/>
  <c r="H55" i="10"/>
  <c r="H53" i="10"/>
  <c r="H51" i="10"/>
  <c r="H49" i="10"/>
  <c r="H47" i="10"/>
  <c r="H45" i="10"/>
  <c r="H42" i="10"/>
  <c r="H40" i="10"/>
  <c r="H38" i="10"/>
  <c r="H35" i="10"/>
  <c r="H33" i="10"/>
  <c r="H30" i="10"/>
  <c r="H28" i="10"/>
  <c r="H26" i="10"/>
  <c r="H24" i="10"/>
  <c r="H22" i="10"/>
  <c r="H20" i="10"/>
  <c r="H18" i="10"/>
  <c r="H15" i="10"/>
  <c r="H13" i="10"/>
  <c r="H9" i="10"/>
  <c r="H7" i="10"/>
  <c r="H5" i="10"/>
  <c r="H2" i="10"/>
  <c r="H108" i="10"/>
  <c r="H281" i="10"/>
  <c r="H131" i="10"/>
  <c r="H283" i="10"/>
  <c r="H182" i="10"/>
  <c r="H11" i="10"/>
  <c r="H144" i="10"/>
  <c r="H325" i="10"/>
  <c r="H104" i="10"/>
  <c r="H211" i="10"/>
  <c r="H317" i="10"/>
  <c r="H324" i="10"/>
  <c r="H152" i="10"/>
  <c r="H290" i="10"/>
  <c r="H288" i="10"/>
  <c r="H286" i="10"/>
  <c r="H284" i="10"/>
  <c r="H278" i="10"/>
  <c r="H276" i="10"/>
  <c r="H274" i="10"/>
  <c r="H272" i="10"/>
  <c r="H270" i="10"/>
  <c r="H268" i="10"/>
  <c r="H266" i="10"/>
  <c r="H264" i="10"/>
  <c r="H261" i="10"/>
  <c r="H259" i="10"/>
  <c r="H256" i="10"/>
  <c r="H254" i="10"/>
  <c r="H252" i="10"/>
  <c r="H249" i="10"/>
  <c r="H247" i="10"/>
  <c r="H245" i="10"/>
  <c r="H242" i="10"/>
  <c r="H240" i="10"/>
  <c r="H238" i="10"/>
  <c r="H235" i="10"/>
  <c r="H233" i="10"/>
  <c r="H231" i="10"/>
  <c r="H228" i="10"/>
  <c r="H226" i="10"/>
  <c r="H224" i="10"/>
  <c r="H222" i="10"/>
  <c r="H219" i="10"/>
  <c r="H217" i="10"/>
  <c r="H215" i="10"/>
  <c r="H213" i="10"/>
  <c r="H208" i="10"/>
  <c r="H206" i="10"/>
  <c r="H204" i="10"/>
  <c r="H202" i="10"/>
  <c r="H200" i="10"/>
  <c r="H198" i="10"/>
  <c r="H196" i="10"/>
  <c r="H193" i="10"/>
  <c r="H191" i="10"/>
  <c r="H189" i="10"/>
  <c r="H186" i="10"/>
  <c r="H184" i="10"/>
  <c r="H181" i="10"/>
  <c r="H179" i="10"/>
  <c r="H177" i="10"/>
  <c r="H174" i="10"/>
  <c r="H172" i="10"/>
  <c r="H170" i="10"/>
  <c r="H168" i="10"/>
  <c r="H166" i="10"/>
  <c r="H164" i="10"/>
  <c r="H162" i="10"/>
  <c r="H159" i="10"/>
  <c r="H157" i="10"/>
  <c r="H155" i="10"/>
  <c r="H153" i="10"/>
  <c r="H150" i="10"/>
  <c r="H148" i="10"/>
  <c r="H146" i="10"/>
  <c r="H143" i="10"/>
  <c r="H141" i="10"/>
  <c r="H139" i="10"/>
  <c r="H136" i="10"/>
  <c r="H134" i="10"/>
  <c r="H132" i="10"/>
  <c r="H129" i="10"/>
  <c r="H127" i="10"/>
  <c r="H125" i="10"/>
  <c r="H123" i="10"/>
  <c r="H121" i="10"/>
  <c r="H119" i="10"/>
  <c r="H116" i="10"/>
  <c r="H114" i="10"/>
  <c r="H111" i="10"/>
  <c r="H109" i="10"/>
  <c r="H106" i="10"/>
  <c r="H103" i="10"/>
  <c r="H101" i="10"/>
  <c r="H99" i="10"/>
  <c r="H95" i="10"/>
  <c r="H93" i="10"/>
  <c r="H91" i="10"/>
  <c r="H89" i="10"/>
  <c r="H87" i="10"/>
  <c r="H85" i="10"/>
  <c r="H83" i="10"/>
  <c r="H81" i="10"/>
  <c r="H77" i="10"/>
  <c r="H74" i="10"/>
  <c r="H72" i="10"/>
  <c r="H70" i="10"/>
  <c r="H68" i="10"/>
  <c r="H66" i="10"/>
  <c r="H64" i="10"/>
  <c r="H61" i="10"/>
  <c r="H59" i="10"/>
  <c r="H56" i="10"/>
  <c r="H54" i="10"/>
  <c r="H52" i="10"/>
  <c r="H50" i="10"/>
  <c r="H48" i="10"/>
  <c r="H46" i="10"/>
  <c r="H43" i="10"/>
  <c r="H41" i="10"/>
  <c r="H39" i="10"/>
  <c r="H37" i="10"/>
  <c r="H34" i="10"/>
  <c r="H31" i="10"/>
  <c r="H29" i="10"/>
  <c r="H27" i="10"/>
  <c r="H25" i="10"/>
  <c r="H23" i="10"/>
  <c r="H21" i="10"/>
  <c r="H19" i="10"/>
  <c r="H17" i="10"/>
  <c r="H14" i="10"/>
  <c r="H10" i="10"/>
  <c r="H8" i="10"/>
  <c r="H6" i="10"/>
  <c r="H4" i="10"/>
  <c r="H75" i="10"/>
  <c r="H229" i="10"/>
  <c r="H300" i="10"/>
  <c r="H194" i="10"/>
  <c r="H80" i="10"/>
  <c r="H244" i="10"/>
  <c r="H187" i="10"/>
  <c r="H118" i="10"/>
  <c r="H16" i="10"/>
  <c r="H3" i="10"/>
  <c r="H212" i="10"/>
  <c r="H280" i="10"/>
  <c r="H225" i="10"/>
  <c r="H36" i="10"/>
  <c r="H63" i="10"/>
  <c r="H298" i="10"/>
  <c r="H297" i="10"/>
  <c r="O363" i="16"/>
  <c r="H312" i="10"/>
  <c r="H310" i="10"/>
  <c r="H307" i="10"/>
  <c r="H305" i="10"/>
  <c r="H303" i="10"/>
  <c r="H301" i="10"/>
  <c r="H296" i="10"/>
  <c r="H294" i="10"/>
  <c r="H292" i="10"/>
  <c r="H12" i="10"/>
  <c r="H346" i="10"/>
  <c r="H344" i="10"/>
  <c r="H342" i="10"/>
  <c r="H340" i="10"/>
  <c r="H338" i="10"/>
  <c r="H336" i="10"/>
  <c r="H334" i="10"/>
  <c r="H332" i="10"/>
  <c r="H330" i="10"/>
  <c r="H328" i="10"/>
  <c r="H326" i="10"/>
  <c r="H322" i="10"/>
  <c r="H320" i="10"/>
  <c r="H318" i="10"/>
  <c r="H315" i="10"/>
  <c r="H313" i="10"/>
  <c r="H311" i="10"/>
  <c r="H308" i="10"/>
  <c r="H306" i="10"/>
  <c r="H304" i="10"/>
  <c r="H302" i="10"/>
  <c r="H299" i="10"/>
  <c r="H295" i="10"/>
  <c r="H236" i="10"/>
  <c r="H221" i="10"/>
  <c r="H258" i="10"/>
  <c r="H329" i="10"/>
  <c r="H327" i="10"/>
  <c r="H323" i="10"/>
  <c r="H321" i="10"/>
  <c r="H319" i="10"/>
  <c r="H316" i="10"/>
  <c r="H314" i="10"/>
  <c r="H267" i="10"/>
  <c r="H44" i="10"/>
  <c r="H355" i="10"/>
  <c r="H353" i="10"/>
  <c r="H351" i="10"/>
  <c r="H349" i="10"/>
  <c r="H347" i="10"/>
  <c r="H345" i="10"/>
  <c r="H343" i="10"/>
  <c r="H341" i="10"/>
  <c r="H339" i="10"/>
  <c r="H337" i="10"/>
  <c r="H335" i="10"/>
  <c r="H333" i="10"/>
  <c r="H331" i="10"/>
  <c r="H97" i="10"/>
  <c r="H176" i="10"/>
  <c r="H348" i="10"/>
  <c r="H178" i="10"/>
  <c r="H309" i="10"/>
  <c r="H32" i="10"/>
  <c r="H138" i="10"/>
  <c r="H357" i="10"/>
  <c r="H356" i="10"/>
  <c r="H354" i="10"/>
  <c r="H352" i="10"/>
  <c r="H350" i="10"/>
  <c r="H58" i="10"/>
  <c r="H359" i="10"/>
  <c r="H262" i="10"/>
  <c r="H78" i="10"/>
  <c r="H160" i="10"/>
  <c r="H358" i="10"/>
  <c r="O363" i="15"/>
  <c r="H360" i="10"/>
  <c r="H210" i="10"/>
  <c r="H112" i="10"/>
  <c r="O363" i="14"/>
  <c r="O363" i="13"/>
  <c r="O363" i="12"/>
  <c r="N360" i="10"/>
  <c r="D362" i="10"/>
  <c r="O363" i="17"/>
  <c r="O363" i="18"/>
  <c r="Q363" i="9" l="1"/>
  <c r="P363" i="9"/>
  <c r="O363" i="9"/>
  <c r="N363" i="9"/>
  <c r="M363" i="9"/>
  <c r="L363" i="9"/>
  <c r="K363" i="9"/>
  <c r="J363" i="9"/>
  <c r="I363" i="9"/>
  <c r="H363" i="9"/>
  <c r="R360" i="9"/>
  <c r="W360" i="10" s="1"/>
  <c r="R359" i="9"/>
  <c r="W359" i="10" s="1"/>
  <c r="R358" i="9"/>
  <c r="W358" i="10" s="1"/>
  <c r="R357" i="9"/>
  <c r="W357" i="10" s="1"/>
  <c r="R356" i="9"/>
  <c r="W356" i="10" s="1"/>
  <c r="R355" i="9"/>
  <c r="W355" i="10" s="1"/>
  <c r="R354" i="9"/>
  <c r="W354" i="10" s="1"/>
  <c r="R353" i="9"/>
  <c r="W353" i="10" s="1"/>
  <c r="R352" i="9"/>
  <c r="W352" i="10" s="1"/>
  <c r="R351" i="9"/>
  <c r="W351" i="10" s="1"/>
  <c r="R350" i="9"/>
  <c r="W350" i="10" s="1"/>
  <c r="R349" i="9"/>
  <c r="W349" i="10" s="1"/>
  <c r="R348" i="9"/>
  <c r="W348" i="10" s="1"/>
  <c r="R347" i="9"/>
  <c r="W347" i="10" s="1"/>
  <c r="R346" i="9"/>
  <c r="W346" i="10" s="1"/>
  <c r="R345" i="9"/>
  <c r="W345" i="10" s="1"/>
  <c r="R344" i="9"/>
  <c r="W344" i="10" s="1"/>
  <c r="R343" i="9"/>
  <c r="W343" i="10" s="1"/>
  <c r="R342" i="9"/>
  <c r="W342" i="10" s="1"/>
  <c r="R341" i="9"/>
  <c r="W341" i="10" s="1"/>
  <c r="R340" i="9"/>
  <c r="W340" i="10" s="1"/>
  <c r="R339" i="9"/>
  <c r="W339" i="10" s="1"/>
  <c r="R338" i="9"/>
  <c r="W338" i="10" s="1"/>
  <c r="R337" i="9"/>
  <c r="W337" i="10" s="1"/>
  <c r="R336" i="9"/>
  <c r="W336" i="10" s="1"/>
  <c r="R335" i="9"/>
  <c r="W335" i="10" s="1"/>
  <c r="R334" i="9"/>
  <c r="W334" i="10" s="1"/>
  <c r="R333" i="9"/>
  <c r="W333" i="10" s="1"/>
  <c r="R332" i="9"/>
  <c r="W332" i="10" s="1"/>
  <c r="R331" i="9"/>
  <c r="W331" i="10" s="1"/>
  <c r="R330" i="9"/>
  <c r="W330" i="10" s="1"/>
  <c r="R329" i="9"/>
  <c r="W329" i="10" s="1"/>
  <c r="R328" i="9"/>
  <c r="W328" i="10" s="1"/>
  <c r="R327" i="9"/>
  <c r="W327" i="10" s="1"/>
  <c r="R25" i="9"/>
  <c r="W25" i="10" s="1"/>
  <c r="R17" i="9"/>
  <c r="R326" i="9"/>
  <c r="W326" i="10" s="1"/>
  <c r="R325" i="9"/>
  <c r="W325" i="10" s="1"/>
  <c r="R324" i="9"/>
  <c r="W324" i="10" s="1"/>
  <c r="R323" i="9"/>
  <c r="W323" i="10" s="1"/>
  <c r="R322" i="9"/>
  <c r="W322" i="10" s="1"/>
  <c r="R321" i="9"/>
  <c r="W321" i="10" s="1"/>
  <c r="R19" i="9"/>
  <c r="R320" i="9"/>
  <c r="W320" i="10" s="1"/>
  <c r="R319" i="9"/>
  <c r="W319" i="10" s="1"/>
  <c r="R318" i="9"/>
  <c r="W318" i="10" s="1"/>
  <c r="R317" i="9"/>
  <c r="W317" i="10" s="1"/>
  <c r="R316" i="9"/>
  <c r="W316" i="10" s="1"/>
  <c r="R315" i="9"/>
  <c r="W315" i="10" s="1"/>
  <c r="R314" i="9"/>
  <c r="W314" i="10" s="1"/>
  <c r="R32" i="9"/>
  <c r="W32" i="10" s="1"/>
  <c r="R313" i="9"/>
  <c r="W313" i="10" s="1"/>
  <c r="R312" i="9"/>
  <c r="W312" i="10" s="1"/>
  <c r="R311" i="9"/>
  <c r="W311" i="10" s="1"/>
  <c r="R310" i="9"/>
  <c r="W310" i="10" s="1"/>
  <c r="R309" i="9"/>
  <c r="W309" i="10" s="1"/>
  <c r="R308" i="9"/>
  <c r="W308" i="10" s="1"/>
  <c r="R307" i="9"/>
  <c r="W307" i="10" s="1"/>
  <c r="R306" i="9"/>
  <c r="W306" i="10" s="1"/>
  <c r="R40" i="9"/>
  <c r="W40" i="10" s="1"/>
  <c r="R305" i="9"/>
  <c r="W305" i="10" s="1"/>
  <c r="R10" i="9"/>
  <c r="R12" i="9"/>
  <c r="W12" i="10" s="1"/>
  <c r="R304" i="9"/>
  <c r="W304" i="10" s="1"/>
  <c r="R303" i="9"/>
  <c r="W303" i="10" s="1"/>
  <c r="R302" i="9"/>
  <c r="W302" i="10" s="1"/>
  <c r="R301" i="9"/>
  <c r="W301" i="10" s="1"/>
  <c r="R300" i="9"/>
  <c r="W300" i="10" s="1"/>
  <c r="R299" i="9"/>
  <c r="W299" i="10" s="1"/>
  <c r="R298" i="9"/>
  <c r="W298" i="10" s="1"/>
  <c r="R297" i="9"/>
  <c r="W297" i="10" s="1"/>
  <c r="R296" i="9"/>
  <c r="W296" i="10" s="1"/>
  <c r="R295" i="9"/>
  <c r="W295" i="10" s="1"/>
  <c r="R294" i="9"/>
  <c r="W294" i="10" s="1"/>
  <c r="R293" i="9"/>
  <c r="W293" i="10" s="1"/>
  <c r="R292" i="9"/>
  <c r="W292" i="10" s="1"/>
  <c r="R39" i="9"/>
  <c r="W39" i="10" s="1"/>
  <c r="R291" i="9"/>
  <c r="W291" i="10" s="1"/>
  <c r="R43" i="9"/>
  <c r="W43" i="10" s="1"/>
  <c r="R290" i="9"/>
  <c r="W290" i="10" s="1"/>
  <c r="R289" i="9"/>
  <c r="W289" i="10" s="1"/>
  <c r="R288" i="9"/>
  <c r="W288" i="10" s="1"/>
  <c r="R287" i="9"/>
  <c r="W287" i="10" s="1"/>
  <c r="R286" i="9"/>
  <c r="W286" i="10" s="1"/>
  <c r="R285" i="9"/>
  <c r="W285" i="10" s="1"/>
  <c r="R284" i="9"/>
  <c r="W284" i="10" s="1"/>
  <c r="R283" i="9"/>
  <c r="W283" i="10" s="1"/>
  <c r="R282" i="9"/>
  <c r="W282" i="10" s="1"/>
  <c r="R281" i="9"/>
  <c r="W281" i="10" s="1"/>
  <c r="R280" i="9"/>
  <c r="W280" i="10" s="1"/>
  <c r="R279" i="9"/>
  <c r="W279" i="10" s="1"/>
  <c r="R278" i="9"/>
  <c r="W278" i="10" s="1"/>
  <c r="R277" i="9"/>
  <c r="W277" i="10" s="1"/>
  <c r="R276" i="9"/>
  <c r="W276" i="10" s="1"/>
  <c r="R275" i="9"/>
  <c r="W275" i="10" s="1"/>
  <c r="R274" i="9"/>
  <c r="W274" i="10" s="1"/>
  <c r="R273" i="9"/>
  <c r="W273" i="10" s="1"/>
  <c r="R26" i="9"/>
  <c r="W26" i="10" s="1"/>
  <c r="R272" i="9"/>
  <c r="W272" i="10" s="1"/>
  <c r="R271" i="9"/>
  <c r="W271" i="10" s="1"/>
  <c r="R270" i="9"/>
  <c r="W270" i="10" s="1"/>
  <c r="R31" i="9"/>
  <c r="W31" i="10" s="1"/>
  <c r="R269" i="9"/>
  <c r="W269" i="10" s="1"/>
  <c r="R268" i="9"/>
  <c r="W268" i="10" s="1"/>
  <c r="R267" i="9"/>
  <c r="W267" i="10" s="1"/>
  <c r="R266" i="9"/>
  <c r="W266" i="10" s="1"/>
  <c r="R265" i="9"/>
  <c r="W265" i="10" s="1"/>
  <c r="R264" i="9"/>
  <c r="W264" i="10" s="1"/>
  <c r="R3" i="9"/>
  <c r="W2" i="10" s="1"/>
  <c r="R263" i="9"/>
  <c r="W263" i="10" s="1"/>
  <c r="R262" i="9"/>
  <c r="W262" i="10" s="1"/>
  <c r="R261" i="9"/>
  <c r="W261" i="10" s="1"/>
  <c r="R260" i="9"/>
  <c r="W260" i="10" s="1"/>
  <c r="R259" i="9"/>
  <c r="W259" i="10" s="1"/>
  <c r="R258" i="9"/>
  <c r="W258" i="10" s="1"/>
  <c r="R30" i="9"/>
  <c r="W30" i="10" s="1"/>
  <c r="R257" i="9"/>
  <c r="W257" i="10" s="1"/>
  <c r="R256" i="9"/>
  <c r="W256" i="10" s="1"/>
  <c r="R255" i="9"/>
  <c r="W255" i="10" s="1"/>
  <c r="R254" i="9"/>
  <c r="W254" i="10" s="1"/>
  <c r="R253" i="9"/>
  <c r="W253" i="10" s="1"/>
  <c r="R252" i="9"/>
  <c r="W252" i="10" s="1"/>
  <c r="R251" i="9"/>
  <c r="W251" i="10" s="1"/>
  <c r="R23" i="9"/>
  <c r="W19" i="10" s="1"/>
  <c r="R250" i="9"/>
  <c r="W250" i="10" s="1"/>
  <c r="R249" i="9"/>
  <c r="W249" i="10" s="1"/>
  <c r="R248" i="9"/>
  <c r="W248" i="10" s="1"/>
  <c r="R247" i="9"/>
  <c r="W247" i="10" s="1"/>
  <c r="R246" i="9"/>
  <c r="W246" i="10" s="1"/>
  <c r="R245" i="9"/>
  <c r="W245" i="10" s="1"/>
  <c r="R42" i="9"/>
  <c r="W42" i="10" s="1"/>
  <c r="R244" i="9"/>
  <c r="W244" i="10" s="1"/>
  <c r="R243" i="9"/>
  <c r="W243" i="10" s="1"/>
  <c r="R242" i="9"/>
  <c r="W242" i="10" s="1"/>
  <c r="R241" i="9"/>
  <c r="W241" i="10" s="1"/>
  <c r="R240" i="9"/>
  <c r="W240" i="10" s="1"/>
  <c r="R239" i="9"/>
  <c r="W239" i="10" s="1"/>
  <c r="R238" i="9"/>
  <c r="W238" i="10" s="1"/>
  <c r="R7" i="9"/>
  <c r="R237" i="9"/>
  <c r="W237" i="10" s="1"/>
  <c r="R236" i="9"/>
  <c r="W236" i="10" s="1"/>
  <c r="R235" i="9"/>
  <c r="W235" i="10" s="1"/>
  <c r="R234" i="9"/>
  <c r="W234" i="10" s="1"/>
  <c r="R233" i="9"/>
  <c r="W233" i="10" s="1"/>
  <c r="R232" i="9"/>
  <c r="W232" i="10" s="1"/>
  <c r="R231" i="9"/>
  <c r="W231" i="10" s="1"/>
  <c r="R230" i="9"/>
  <c r="W230" i="10" s="1"/>
  <c r="R13" i="9"/>
  <c r="R20" i="9"/>
  <c r="R11" i="9"/>
  <c r="R229" i="9"/>
  <c r="W229" i="10" s="1"/>
  <c r="R228" i="9"/>
  <c r="W228" i="10" s="1"/>
  <c r="R227" i="9"/>
  <c r="W227" i="10" s="1"/>
  <c r="R226" i="9"/>
  <c r="W226" i="10" s="1"/>
  <c r="R225" i="9"/>
  <c r="W225" i="10" s="1"/>
  <c r="R224" i="9"/>
  <c r="W224" i="10" s="1"/>
  <c r="R223" i="9"/>
  <c r="W223" i="10" s="1"/>
  <c r="R222" i="9"/>
  <c r="W222" i="10" s="1"/>
  <c r="R221" i="9"/>
  <c r="W221" i="10" s="1"/>
  <c r="R220" i="9"/>
  <c r="W220" i="10" s="1"/>
  <c r="R219" i="9"/>
  <c r="W219" i="10" s="1"/>
  <c r="R218" i="9"/>
  <c r="W218" i="10" s="1"/>
  <c r="R217" i="9"/>
  <c r="W217" i="10" s="1"/>
  <c r="R216" i="9"/>
  <c r="W216" i="10" s="1"/>
  <c r="R215" i="9"/>
  <c r="W215" i="10" s="1"/>
  <c r="R38" i="9"/>
  <c r="W38" i="10" s="1"/>
  <c r="R214" i="9"/>
  <c r="W214" i="10" s="1"/>
  <c r="R213" i="9"/>
  <c r="W213" i="10" s="1"/>
  <c r="R212" i="9"/>
  <c r="W212" i="10" s="1"/>
  <c r="R211" i="9"/>
  <c r="W211" i="10" s="1"/>
  <c r="R210" i="9"/>
  <c r="W210" i="10" s="1"/>
  <c r="R209" i="9"/>
  <c r="W209" i="10" s="1"/>
  <c r="R28" i="9"/>
  <c r="W28" i="10" s="1"/>
  <c r="R208" i="9"/>
  <c r="W208" i="10" s="1"/>
  <c r="R207" i="9"/>
  <c r="W207" i="10" s="1"/>
  <c r="R206" i="9"/>
  <c r="W206" i="10" s="1"/>
  <c r="R205" i="9"/>
  <c r="W205" i="10" s="1"/>
  <c r="R37" i="9"/>
  <c r="W37" i="10" s="1"/>
  <c r="R204" i="9"/>
  <c r="W204" i="10" s="1"/>
  <c r="R203" i="9"/>
  <c r="W203" i="10" s="1"/>
  <c r="R202" i="9"/>
  <c r="W202" i="10" s="1"/>
  <c r="R201" i="9"/>
  <c r="W201" i="10" s="1"/>
  <c r="R200" i="9"/>
  <c r="W200" i="10" s="1"/>
  <c r="R36" i="9"/>
  <c r="W36" i="10" s="1"/>
  <c r="R199" i="9"/>
  <c r="W199" i="10" s="1"/>
  <c r="R198" i="9"/>
  <c r="W198" i="10" s="1"/>
  <c r="R197" i="9"/>
  <c r="W197" i="10" s="1"/>
  <c r="R196" i="9"/>
  <c r="W196" i="10" s="1"/>
  <c r="R195" i="9"/>
  <c r="W195" i="10" s="1"/>
  <c r="R194" i="9"/>
  <c r="W194" i="10" s="1"/>
  <c r="R193" i="9"/>
  <c r="W193" i="10" s="1"/>
  <c r="R192" i="9"/>
  <c r="W192" i="10" s="1"/>
  <c r="R191" i="9"/>
  <c r="W191" i="10" s="1"/>
  <c r="R190" i="9"/>
  <c r="W190" i="10" s="1"/>
  <c r="R189" i="9"/>
  <c r="W189" i="10" s="1"/>
  <c r="R188" i="9"/>
  <c r="W188" i="10" s="1"/>
  <c r="R187" i="9"/>
  <c r="W187" i="10" s="1"/>
  <c r="R186" i="9"/>
  <c r="W186" i="10" s="1"/>
  <c r="R185" i="9"/>
  <c r="W185" i="10" s="1"/>
  <c r="R6" i="9"/>
  <c r="R184" i="9"/>
  <c r="W184" i="10" s="1"/>
  <c r="R183" i="9"/>
  <c r="W183" i="10" s="1"/>
  <c r="R182" i="9"/>
  <c r="W182" i="10" s="1"/>
  <c r="R181" i="9"/>
  <c r="W181" i="10" s="1"/>
  <c r="R180" i="9"/>
  <c r="W180" i="10" s="1"/>
  <c r="R179" i="9"/>
  <c r="W179" i="10" s="1"/>
  <c r="R178" i="9"/>
  <c r="W178" i="10" s="1"/>
  <c r="R9" i="9"/>
  <c r="W9" i="10" s="1"/>
  <c r="R177" i="9"/>
  <c r="W177" i="10" s="1"/>
  <c r="R176" i="9"/>
  <c r="W176" i="10" s="1"/>
  <c r="R175" i="9"/>
  <c r="W175" i="10" s="1"/>
  <c r="R174" i="9"/>
  <c r="W174" i="10" s="1"/>
  <c r="R173" i="9"/>
  <c r="W173" i="10" s="1"/>
  <c r="R172" i="9"/>
  <c r="W172" i="10" s="1"/>
  <c r="R171" i="9"/>
  <c r="W171" i="10" s="1"/>
  <c r="R27" i="9"/>
  <c r="W27" i="10" s="1"/>
  <c r="R170" i="9"/>
  <c r="W170" i="10" s="1"/>
  <c r="R169" i="9"/>
  <c r="W169" i="10" s="1"/>
  <c r="R168" i="9"/>
  <c r="W168" i="10" s="1"/>
  <c r="R167" i="9"/>
  <c r="W167" i="10" s="1"/>
  <c r="R166" i="9"/>
  <c r="W166" i="10" s="1"/>
  <c r="R15" i="9"/>
  <c r="R165" i="9"/>
  <c r="W165" i="10" s="1"/>
  <c r="R164" i="9"/>
  <c r="W164" i="10" s="1"/>
  <c r="R163" i="9"/>
  <c r="W163" i="10" s="1"/>
  <c r="R162" i="9"/>
  <c r="W162" i="10" s="1"/>
  <c r="R161" i="9"/>
  <c r="W161" i="10" s="1"/>
  <c r="R160" i="9"/>
  <c r="W160" i="10" s="1"/>
  <c r="R41" i="9"/>
  <c r="W41" i="10" s="1"/>
  <c r="R159" i="9"/>
  <c r="W159" i="10" s="1"/>
  <c r="R158" i="9"/>
  <c r="W158" i="10" s="1"/>
  <c r="R157" i="9"/>
  <c r="W157" i="10" s="1"/>
  <c r="R156" i="9"/>
  <c r="W156" i="10" s="1"/>
  <c r="R155" i="9"/>
  <c r="W155" i="10" s="1"/>
  <c r="R154" i="9"/>
  <c r="W154" i="10" s="1"/>
  <c r="R153" i="9"/>
  <c r="W153" i="10" s="1"/>
  <c r="R152" i="9"/>
  <c r="W152" i="10" s="1"/>
  <c r="R151" i="9"/>
  <c r="W151" i="10" s="1"/>
  <c r="R150" i="9"/>
  <c r="W150" i="10" s="1"/>
  <c r="R149" i="9"/>
  <c r="W149" i="10" s="1"/>
  <c r="R148" i="9"/>
  <c r="W148" i="10" s="1"/>
  <c r="R22" i="9"/>
  <c r="R147" i="9"/>
  <c r="W147" i="10" s="1"/>
  <c r="R146" i="9"/>
  <c r="W146" i="10" s="1"/>
  <c r="R145" i="9"/>
  <c r="W145" i="10" s="1"/>
  <c r="R144" i="9"/>
  <c r="W144" i="10" s="1"/>
  <c r="R143" i="9"/>
  <c r="W143" i="10" s="1"/>
  <c r="R8" i="9"/>
  <c r="R142" i="9"/>
  <c r="W142" i="10" s="1"/>
  <c r="R141" i="9"/>
  <c r="W141" i="10" s="1"/>
  <c r="R140" i="9"/>
  <c r="W140" i="10" s="1"/>
  <c r="R45" i="9"/>
  <c r="W45" i="10" s="1"/>
  <c r="R139" i="9"/>
  <c r="W139" i="10" s="1"/>
  <c r="R138" i="9"/>
  <c r="W138" i="10" s="1"/>
  <c r="R137" i="9"/>
  <c r="W137" i="10" s="1"/>
  <c r="R21" i="9"/>
  <c r="R136" i="9"/>
  <c r="W136" i="10" s="1"/>
  <c r="R135" i="9"/>
  <c r="W135" i="10" s="1"/>
  <c r="R134" i="9"/>
  <c r="W134" i="10" s="1"/>
  <c r="R133" i="9"/>
  <c r="W133" i="10" s="1"/>
  <c r="R132" i="9"/>
  <c r="W132" i="10" s="1"/>
  <c r="R131" i="9"/>
  <c r="W131" i="10" s="1"/>
  <c r="R130" i="9"/>
  <c r="W130" i="10" s="1"/>
  <c r="R129" i="9"/>
  <c r="W129" i="10" s="1"/>
  <c r="R128" i="9"/>
  <c r="W128" i="10" s="1"/>
  <c r="R127" i="9"/>
  <c r="W127" i="10" s="1"/>
  <c r="R126" i="9"/>
  <c r="W126" i="10" s="1"/>
  <c r="R125" i="9"/>
  <c r="W125" i="10" s="1"/>
  <c r="R124" i="9"/>
  <c r="W124" i="10" s="1"/>
  <c r="R123" i="9"/>
  <c r="W123" i="10" s="1"/>
  <c r="R122" i="9"/>
  <c r="W122" i="10" s="1"/>
  <c r="R121" i="9"/>
  <c r="W121" i="10" s="1"/>
  <c r="R120" i="9"/>
  <c r="W120" i="10" s="1"/>
  <c r="R119" i="9"/>
  <c r="W119" i="10" s="1"/>
  <c r="R118" i="9"/>
  <c r="W118" i="10" s="1"/>
  <c r="R117" i="9"/>
  <c r="W117" i="10" s="1"/>
  <c r="R116" i="9"/>
  <c r="W116" i="10" s="1"/>
  <c r="R115" i="9"/>
  <c r="W115" i="10" s="1"/>
  <c r="R114" i="9"/>
  <c r="W114" i="10" s="1"/>
  <c r="R34" i="9"/>
  <c r="W34" i="10" s="1"/>
  <c r="R113" i="9"/>
  <c r="W113" i="10" s="1"/>
  <c r="R24" i="9"/>
  <c r="R112" i="9"/>
  <c r="W112" i="10" s="1"/>
  <c r="R111" i="9"/>
  <c r="W111" i="10" s="1"/>
  <c r="R44" i="9"/>
  <c r="W44" i="10" s="1"/>
  <c r="R110" i="9"/>
  <c r="W110" i="10" s="1"/>
  <c r="R109" i="9"/>
  <c r="W109" i="10" s="1"/>
  <c r="R108" i="9"/>
  <c r="W108" i="10" s="1"/>
  <c r="R107" i="9"/>
  <c r="W107" i="10" s="1"/>
  <c r="R106" i="9"/>
  <c r="W106" i="10" s="1"/>
  <c r="R105" i="9"/>
  <c r="W105" i="10" s="1"/>
  <c r="R104" i="9"/>
  <c r="W104" i="10" s="1"/>
  <c r="R103" i="9"/>
  <c r="W103" i="10" s="1"/>
  <c r="R102" i="9"/>
  <c r="W102" i="10" s="1"/>
  <c r="R101" i="9"/>
  <c r="W101" i="10" s="1"/>
  <c r="R100" i="9"/>
  <c r="W100" i="10" s="1"/>
  <c r="R4" i="9"/>
  <c r="W4" i="10" s="1"/>
  <c r="R99" i="9"/>
  <c r="W99" i="10" s="1"/>
  <c r="R98" i="9"/>
  <c r="W98" i="10" s="1"/>
  <c r="R97" i="9"/>
  <c r="W97" i="10" s="1"/>
  <c r="R96" i="9"/>
  <c r="W96" i="10" s="1"/>
  <c r="R33" i="9"/>
  <c r="W33" i="10" s="1"/>
  <c r="R95" i="9"/>
  <c r="W95" i="10" s="1"/>
  <c r="R94" i="9"/>
  <c r="W94" i="10" s="1"/>
  <c r="R93" i="9"/>
  <c r="W93" i="10" s="1"/>
  <c r="R92" i="9"/>
  <c r="W92" i="10" s="1"/>
  <c r="R91" i="9"/>
  <c r="W91" i="10" s="1"/>
  <c r="R90" i="9"/>
  <c r="W90" i="10" s="1"/>
  <c r="R89" i="9"/>
  <c r="W89" i="10" s="1"/>
  <c r="R88" i="9"/>
  <c r="W88" i="10" s="1"/>
  <c r="R87" i="9"/>
  <c r="W87" i="10" s="1"/>
  <c r="R86" i="9"/>
  <c r="W86" i="10" s="1"/>
  <c r="R85" i="9"/>
  <c r="W85" i="10" s="1"/>
  <c r="R84" i="9"/>
  <c r="W84" i="10" s="1"/>
  <c r="R83" i="9"/>
  <c r="W83" i="10" s="1"/>
  <c r="R29" i="9"/>
  <c r="W29" i="10" s="1"/>
  <c r="R82" i="9"/>
  <c r="W82" i="10" s="1"/>
  <c r="R81" i="9"/>
  <c r="W81" i="10" s="1"/>
  <c r="R80" i="9"/>
  <c r="W80" i="10" s="1"/>
  <c r="R79" i="9"/>
  <c r="W79" i="10" s="1"/>
  <c r="R78" i="9"/>
  <c r="W78" i="10" s="1"/>
  <c r="R77" i="9"/>
  <c r="W77" i="10" s="1"/>
  <c r="R76" i="9"/>
  <c r="W76" i="10" s="1"/>
  <c r="R46" i="9"/>
  <c r="W46" i="10" s="1"/>
  <c r="R75" i="9"/>
  <c r="W75" i="10" s="1"/>
  <c r="R74" i="9"/>
  <c r="W74" i="10" s="1"/>
  <c r="R73" i="9"/>
  <c r="W73" i="10" s="1"/>
  <c r="R18" i="9"/>
  <c r="R72" i="9"/>
  <c r="W72" i="10" s="1"/>
  <c r="R71" i="9"/>
  <c r="W71" i="10" s="1"/>
  <c r="R70" i="9"/>
  <c r="W70" i="10" s="1"/>
  <c r="R69" i="9"/>
  <c r="W69" i="10" s="1"/>
  <c r="R68" i="9"/>
  <c r="W68" i="10" s="1"/>
  <c r="R67" i="9"/>
  <c r="W67" i="10" s="1"/>
  <c r="R66" i="9"/>
  <c r="W66" i="10" s="1"/>
  <c r="R65" i="9"/>
  <c r="W65" i="10" s="1"/>
  <c r="R64" i="9"/>
  <c r="W64" i="10" s="1"/>
  <c r="R63" i="9"/>
  <c r="W63" i="10" s="1"/>
  <c r="R62" i="9"/>
  <c r="W62" i="10" s="1"/>
  <c r="R61" i="9"/>
  <c r="W61" i="10" s="1"/>
  <c r="R60" i="9"/>
  <c r="W60" i="10" s="1"/>
  <c r="R59" i="9"/>
  <c r="W59" i="10" s="1"/>
  <c r="R58" i="9"/>
  <c r="W58" i="10" s="1"/>
  <c r="R16" i="9"/>
  <c r="W15" i="10" s="1"/>
  <c r="R57" i="9"/>
  <c r="W57" i="10" s="1"/>
  <c r="R56" i="9"/>
  <c r="W56" i="10" s="1"/>
  <c r="R55" i="9"/>
  <c r="W55" i="10" s="1"/>
  <c r="R5" i="9"/>
  <c r="R35" i="9"/>
  <c r="W35" i="10" s="1"/>
  <c r="R54" i="9"/>
  <c r="W54" i="10" s="1"/>
  <c r="R53" i="9"/>
  <c r="W53" i="10" s="1"/>
  <c r="R52" i="9"/>
  <c r="W52" i="10" s="1"/>
  <c r="R51" i="9"/>
  <c r="W51" i="10" s="1"/>
  <c r="R50" i="9"/>
  <c r="W50" i="10" s="1"/>
  <c r="R49" i="9"/>
  <c r="W49" i="10" s="1"/>
  <c r="R48" i="9"/>
  <c r="W48" i="10" s="1"/>
  <c r="R14" i="9"/>
  <c r="J359" i="10"/>
  <c r="N359" i="10" s="1"/>
  <c r="J358" i="10"/>
  <c r="N358" i="10" s="1"/>
  <c r="J357" i="10"/>
  <c r="N357" i="10" s="1"/>
  <c r="J356" i="10"/>
  <c r="N356" i="10" s="1"/>
  <c r="J355" i="10"/>
  <c r="N355" i="10" s="1"/>
  <c r="J354" i="10"/>
  <c r="N354" i="10" s="1"/>
  <c r="J353" i="10"/>
  <c r="N353" i="10" s="1"/>
  <c r="J352" i="10"/>
  <c r="N352" i="10" s="1"/>
  <c r="J351" i="10"/>
  <c r="N351" i="10" s="1"/>
  <c r="J350" i="10"/>
  <c r="N350" i="10" s="1"/>
  <c r="J349" i="10"/>
  <c r="N349" i="10" s="1"/>
  <c r="J348" i="10"/>
  <c r="N348" i="10" s="1"/>
  <c r="J347" i="10"/>
  <c r="N347" i="10" s="1"/>
  <c r="J346" i="10"/>
  <c r="N346" i="10" s="1"/>
  <c r="J345" i="10"/>
  <c r="N345" i="10" s="1"/>
  <c r="J344" i="10"/>
  <c r="N344" i="10" s="1"/>
  <c r="J343" i="10"/>
  <c r="N343" i="10" s="1"/>
  <c r="J342" i="10"/>
  <c r="N342" i="10" s="1"/>
  <c r="J341" i="10"/>
  <c r="N341" i="10" s="1"/>
  <c r="J340" i="10"/>
  <c r="N340" i="10" s="1"/>
  <c r="J339" i="10"/>
  <c r="N339" i="10" s="1"/>
  <c r="J338" i="10"/>
  <c r="N338" i="10" s="1"/>
  <c r="J337" i="10"/>
  <c r="N337" i="10" s="1"/>
  <c r="J336" i="10"/>
  <c r="N336" i="10" s="1"/>
  <c r="J335" i="10"/>
  <c r="N335" i="10" s="1"/>
  <c r="J334" i="10"/>
  <c r="N334" i="10" s="1"/>
  <c r="J333" i="10"/>
  <c r="N333" i="10" s="1"/>
  <c r="J332" i="10"/>
  <c r="N332" i="10" s="1"/>
  <c r="J331" i="10"/>
  <c r="N331" i="10" s="1"/>
  <c r="J330" i="10"/>
  <c r="N330" i="10" s="1"/>
  <c r="J329" i="10"/>
  <c r="N329" i="10" s="1"/>
  <c r="J328" i="10"/>
  <c r="N328" i="10" s="1"/>
  <c r="J327" i="10"/>
  <c r="N327" i="10" s="1"/>
  <c r="J326" i="10"/>
  <c r="N326" i="10" s="1"/>
  <c r="J325" i="10"/>
  <c r="N325" i="10" s="1"/>
  <c r="J324" i="10"/>
  <c r="N324" i="10" s="1"/>
  <c r="J323" i="10"/>
  <c r="N323" i="10" s="1"/>
  <c r="J322" i="10"/>
  <c r="N322" i="10" s="1"/>
  <c r="J321" i="10"/>
  <c r="N321" i="10" s="1"/>
  <c r="J320" i="10"/>
  <c r="N320" i="10" s="1"/>
  <c r="J319" i="10"/>
  <c r="N319" i="10" s="1"/>
  <c r="J318" i="10"/>
  <c r="N318" i="10" s="1"/>
  <c r="J317" i="10"/>
  <c r="N317" i="10" s="1"/>
  <c r="J316" i="10"/>
  <c r="N316" i="10" s="1"/>
  <c r="J315" i="10"/>
  <c r="N315" i="10" s="1"/>
  <c r="J314" i="10"/>
  <c r="N314" i="10" s="1"/>
  <c r="J313" i="10"/>
  <c r="N313" i="10" s="1"/>
  <c r="J312" i="10"/>
  <c r="N312" i="10" s="1"/>
  <c r="J311" i="10"/>
  <c r="N311" i="10" s="1"/>
  <c r="J310" i="10"/>
  <c r="N310" i="10" s="1"/>
  <c r="J309" i="10"/>
  <c r="N309" i="10" s="1"/>
  <c r="J308" i="10"/>
  <c r="N308" i="10" s="1"/>
  <c r="J307" i="10"/>
  <c r="N307" i="10" s="1"/>
  <c r="J306" i="10"/>
  <c r="N306" i="10" s="1"/>
  <c r="J305" i="10"/>
  <c r="N305" i="10" s="1"/>
  <c r="J304" i="10"/>
  <c r="N304" i="10" s="1"/>
  <c r="J303" i="10"/>
  <c r="N303" i="10" s="1"/>
  <c r="J302" i="10"/>
  <c r="N302" i="10" s="1"/>
  <c r="J301" i="10"/>
  <c r="N301" i="10" s="1"/>
  <c r="J300" i="10"/>
  <c r="N300" i="10" s="1"/>
  <c r="J299" i="10"/>
  <c r="N299" i="10" s="1"/>
  <c r="J298" i="10"/>
  <c r="N298" i="10" s="1"/>
  <c r="J5" i="10"/>
  <c r="N5" i="10" s="1"/>
  <c r="J7" i="10"/>
  <c r="N7" i="10" s="1"/>
  <c r="J297" i="10"/>
  <c r="N297" i="10" s="1"/>
  <c r="J296" i="10"/>
  <c r="N296" i="10" s="1"/>
  <c r="J295" i="10"/>
  <c r="N295" i="10" s="1"/>
  <c r="J294" i="10"/>
  <c r="N294" i="10" s="1"/>
  <c r="J293" i="10"/>
  <c r="N293" i="10" s="1"/>
  <c r="J292" i="10"/>
  <c r="N292" i="10" s="1"/>
  <c r="J291" i="10"/>
  <c r="N291" i="10" s="1"/>
  <c r="J290" i="10"/>
  <c r="N290" i="10" s="1"/>
  <c r="J289" i="10"/>
  <c r="N289" i="10" s="1"/>
  <c r="J288" i="10"/>
  <c r="N288" i="10" s="1"/>
  <c r="J287" i="10"/>
  <c r="N287" i="10" s="1"/>
  <c r="J286" i="10"/>
  <c r="N286" i="10" s="1"/>
  <c r="J285" i="10"/>
  <c r="N285" i="10" s="1"/>
  <c r="J284" i="10"/>
  <c r="N284" i="10" s="1"/>
  <c r="J283" i="10"/>
  <c r="N283" i="10" s="1"/>
  <c r="J282" i="10"/>
  <c r="N282" i="10" s="1"/>
  <c r="J281" i="10"/>
  <c r="N281" i="10" s="1"/>
  <c r="J280" i="10"/>
  <c r="N280" i="10" s="1"/>
  <c r="J279" i="10"/>
  <c r="N279" i="10" s="1"/>
  <c r="J278" i="10"/>
  <c r="N278" i="10" s="1"/>
  <c r="J277" i="10"/>
  <c r="N277" i="10" s="1"/>
  <c r="J276" i="10"/>
  <c r="N276" i="10" s="1"/>
  <c r="J275" i="10"/>
  <c r="N275" i="10" s="1"/>
  <c r="J274" i="10"/>
  <c r="N274" i="10" s="1"/>
  <c r="J273" i="10"/>
  <c r="N273" i="10" s="1"/>
  <c r="J272" i="10"/>
  <c r="N272" i="10" s="1"/>
  <c r="J271" i="10"/>
  <c r="N271" i="10" s="1"/>
  <c r="J270" i="10"/>
  <c r="N270" i="10" s="1"/>
  <c r="J269" i="10"/>
  <c r="N269" i="10" s="1"/>
  <c r="J268" i="10"/>
  <c r="N268" i="10" s="1"/>
  <c r="J267" i="10"/>
  <c r="N267" i="10" s="1"/>
  <c r="J266" i="10"/>
  <c r="N266" i="10" s="1"/>
  <c r="J265" i="10"/>
  <c r="N265" i="10" s="1"/>
  <c r="J264" i="10"/>
  <c r="N264" i="10" s="1"/>
  <c r="J263" i="10"/>
  <c r="N263" i="10" s="1"/>
  <c r="J262" i="10"/>
  <c r="N262" i="10" s="1"/>
  <c r="J261" i="10"/>
  <c r="N261" i="10" s="1"/>
  <c r="J260" i="10"/>
  <c r="N260" i="10" s="1"/>
  <c r="J259" i="10"/>
  <c r="N259" i="10" s="1"/>
  <c r="J258" i="10"/>
  <c r="N258" i="10" s="1"/>
  <c r="J257" i="10"/>
  <c r="N257" i="10" s="1"/>
  <c r="J256" i="10"/>
  <c r="N256" i="10" s="1"/>
  <c r="J255" i="10"/>
  <c r="N255" i="10" s="1"/>
  <c r="J254" i="10"/>
  <c r="N254" i="10" s="1"/>
  <c r="J253" i="10"/>
  <c r="N253" i="10" s="1"/>
  <c r="J250" i="10"/>
  <c r="N250" i="10" s="1"/>
  <c r="J249" i="10"/>
  <c r="N249" i="10" s="1"/>
  <c r="J248" i="10"/>
  <c r="N248" i="10" s="1"/>
  <c r="J247" i="10"/>
  <c r="N247" i="10" s="1"/>
  <c r="J246" i="10"/>
  <c r="N246" i="10" s="1"/>
  <c r="J245" i="10"/>
  <c r="N245" i="10" s="1"/>
  <c r="J244" i="10"/>
  <c r="N244" i="10" s="1"/>
  <c r="J243" i="10"/>
  <c r="N243" i="10" s="1"/>
  <c r="J242" i="10"/>
  <c r="N242" i="10" s="1"/>
  <c r="J241" i="10"/>
  <c r="N241" i="10" s="1"/>
  <c r="J240" i="10"/>
  <c r="N240" i="10" s="1"/>
  <c r="J239" i="10"/>
  <c r="N239" i="10" s="1"/>
  <c r="J238" i="10"/>
  <c r="N238" i="10" s="1"/>
  <c r="J4" i="10"/>
  <c r="N4" i="10" s="1"/>
  <c r="J237" i="10"/>
  <c r="N237" i="10" s="1"/>
  <c r="J236" i="10"/>
  <c r="N236" i="10" s="1"/>
  <c r="J235" i="10"/>
  <c r="N235" i="10" s="1"/>
  <c r="J234" i="10"/>
  <c r="N234" i="10" s="1"/>
  <c r="J233" i="10"/>
  <c r="N233" i="10" s="1"/>
  <c r="J232" i="10"/>
  <c r="N232" i="10" s="1"/>
  <c r="J231" i="10"/>
  <c r="N231" i="10" s="1"/>
  <c r="J230" i="10"/>
  <c r="N230" i="10" s="1"/>
  <c r="J229" i="10"/>
  <c r="N229" i="10" s="1"/>
  <c r="J228" i="10"/>
  <c r="N228" i="10" s="1"/>
  <c r="J227" i="10"/>
  <c r="N227" i="10" s="1"/>
  <c r="J226" i="10"/>
  <c r="N226" i="10" s="1"/>
  <c r="J225" i="10"/>
  <c r="N225" i="10" s="1"/>
  <c r="J224" i="10"/>
  <c r="N224" i="10" s="1"/>
  <c r="J223" i="10"/>
  <c r="N223" i="10" s="1"/>
  <c r="J222" i="10"/>
  <c r="N222" i="10" s="1"/>
  <c r="J221" i="10"/>
  <c r="N221" i="10" s="1"/>
  <c r="J220" i="10"/>
  <c r="N220" i="10" s="1"/>
  <c r="J219" i="10"/>
  <c r="N219" i="10" s="1"/>
  <c r="J218" i="10"/>
  <c r="N218" i="10" s="1"/>
  <c r="J217" i="10"/>
  <c r="N217" i="10" s="1"/>
  <c r="J216" i="10"/>
  <c r="N216" i="10" s="1"/>
  <c r="J215" i="10"/>
  <c r="N215" i="10" s="1"/>
  <c r="J214" i="10"/>
  <c r="N214" i="10" s="1"/>
  <c r="J213" i="10"/>
  <c r="N213" i="10" s="1"/>
  <c r="J3" i="10"/>
  <c r="N3" i="10" s="1"/>
  <c r="J212" i="10"/>
  <c r="N212" i="10" s="1"/>
  <c r="J211" i="10"/>
  <c r="N211" i="10" s="1"/>
  <c r="J210" i="10"/>
  <c r="N210" i="10" s="1"/>
  <c r="J209" i="10"/>
  <c r="N209" i="10" s="1"/>
  <c r="J208" i="10"/>
  <c r="N208" i="10" s="1"/>
  <c r="J207" i="10"/>
  <c r="N207" i="10" s="1"/>
  <c r="J206" i="10"/>
  <c r="N206" i="10" s="1"/>
  <c r="J205" i="10"/>
  <c r="N205" i="10" s="1"/>
  <c r="J204" i="10"/>
  <c r="N204" i="10" s="1"/>
  <c r="J203" i="10"/>
  <c r="N203" i="10" s="1"/>
  <c r="J202" i="10"/>
  <c r="N202" i="10" s="1"/>
  <c r="J201" i="10"/>
  <c r="N201" i="10" s="1"/>
  <c r="J200" i="10"/>
  <c r="N200" i="10" s="1"/>
  <c r="J199" i="10"/>
  <c r="N199" i="10" s="1"/>
  <c r="J198" i="10"/>
  <c r="N198" i="10" s="1"/>
  <c r="J197" i="10"/>
  <c r="N197" i="10" s="1"/>
  <c r="J196" i="10"/>
  <c r="N196" i="10" s="1"/>
  <c r="J195" i="10"/>
  <c r="N195" i="10" s="1"/>
  <c r="J194" i="10"/>
  <c r="N194" i="10" s="1"/>
  <c r="J193" i="10"/>
  <c r="N193" i="10" s="1"/>
  <c r="J192" i="10"/>
  <c r="N192" i="10" s="1"/>
  <c r="J191" i="10"/>
  <c r="N191" i="10" s="1"/>
  <c r="J190" i="10"/>
  <c r="N190" i="10" s="1"/>
  <c r="J189" i="10"/>
  <c r="N189" i="10" s="1"/>
  <c r="J188" i="10"/>
  <c r="N188" i="10" s="1"/>
  <c r="J187" i="10"/>
  <c r="N187" i="10" s="1"/>
  <c r="J186" i="10"/>
  <c r="N186" i="10" s="1"/>
  <c r="J185" i="10"/>
  <c r="N185" i="10" s="1"/>
  <c r="J184" i="10"/>
  <c r="N184" i="10" s="1"/>
  <c r="J183" i="10"/>
  <c r="N183" i="10" s="1"/>
  <c r="J182" i="10"/>
  <c r="N182" i="10" s="1"/>
  <c r="J181" i="10"/>
  <c r="N181" i="10" s="1"/>
  <c r="J180" i="10"/>
  <c r="N180" i="10" s="1"/>
  <c r="J179" i="10"/>
  <c r="N179" i="10" s="1"/>
  <c r="J178" i="10"/>
  <c r="N178" i="10" s="1"/>
  <c r="J177" i="10"/>
  <c r="N177" i="10" s="1"/>
  <c r="J176" i="10"/>
  <c r="N176" i="10" s="1"/>
  <c r="J175" i="10"/>
  <c r="N175" i="10" s="1"/>
  <c r="J174" i="10"/>
  <c r="N174" i="10" s="1"/>
  <c r="J173" i="10"/>
  <c r="N173" i="10" s="1"/>
  <c r="J172" i="10"/>
  <c r="N172" i="10" s="1"/>
  <c r="J171" i="10"/>
  <c r="N171" i="10" s="1"/>
  <c r="J170" i="10"/>
  <c r="N170" i="10" s="1"/>
  <c r="J169" i="10"/>
  <c r="N169" i="10" s="1"/>
  <c r="J168" i="10"/>
  <c r="N168" i="10" s="1"/>
  <c r="J167" i="10"/>
  <c r="N167" i="10" s="1"/>
  <c r="J166" i="10"/>
  <c r="N166" i="10" s="1"/>
  <c r="J165" i="10"/>
  <c r="N165" i="10" s="1"/>
  <c r="J164" i="10"/>
  <c r="N164" i="10" s="1"/>
  <c r="J163" i="10"/>
  <c r="N163" i="10" s="1"/>
  <c r="J162" i="10"/>
  <c r="N162" i="10" s="1"/>
  <c r="J161" i="10"/>
  <c r="N161" i="10" s="1"/>
  <c r="J160" i="10"/>
  <c r="N160" i="10" s="1"/>
  <c r="J159" i="10"/>
  <c r="N159" i="10" s="1"/>
  <c r="J158" i="10"/>
  <c r="N158" i="10" s="1"/>
  <c r="J157" i="10"/>
  <c r="N157" i="10" s="1"/>
  <c r="J156" i="10"/>
  <c r="N156" i="10" s="1"/>
  <c r="J155" i="10"/>
  <c r="N155" i="10" s="1"/>
  <c r="J154" i="10"/>
  <c r="N154" i="10" s="1"/>
  <c r="J153" i="10"/>
  <c r="N153" i="10" s="1"/>
  <c r="J152" i="10"/>
  <c r="N152" i="10" s="1"/>
  <c r="J151" i="10"/>
  <c r="N151" i="10" s="1"/>
  <c r="J150" i="10"/>
  <c r="N150" i="10" s="1"/>
  <c r="J149" i="10"/>
  <c r="N149" i="10" s="1"/>
  <c r="J148" i="10"/>
  <c r="N148" i="10" s="1"/>
  <c r="J147" i="10"/>
  <c r="N147" i="10" s="1"/>
  <c r="J146" i="10"/>
  <c r="N146" i="10" s="1"/>
  <c r="J145" i="10"/>
  <c r="N145" i="10" s="1"/>
  <c r="J144" i="10"/>
  <c r="N144" i="10" s="1"/>
  <c r="J143" i="10"/>
  <c r="N143" i="10" s="1"/>
  <c r="J142" i="10"/>
  <c r="N142" i="10" s="1"/>
  <c r="J141" i="10"/>
  <c r="N141" i="10" s="1"/>
  <c r="J140" i="10"/>
  <c r="N140" i="10" s="1"/>
  <c r="J139" i="10"/>
  <c r="N139" i="10" s="1"/>
  <c r="J138" i="10"/>
  <c r="N138" i="10" s="1"/>
  <c r="J137" i="10"/>
  <c r="N137" i="10" s="1"/>
  <c r="J136" i="10"/>
  <c r="N136" i="10" s="1"/>
  <c r="J135" i="10"/>
  <c r="N135" i="10" s="1"/>
  <c r="J134" i="10"/>
  <c r="N134" i="10" s="1"/>
  <c r="J133" i="10"/>
  <c r="N133" i="10" s="1"/>
  <c r="J132" i="10"/>
  <c r="N132" i="10" s="1"/>
  <c r="J131" i="10"/>
  <c r="N131" i="10" s="1"/>
  <c r="J130" i="10"/>
  <c r="N130" i="10" s="1"/>
  <c r="J129" i="10"/>
  <c r="N129" i="10" s="1"/>
  <c r="J128" i="10"/>
  <c r="N128" i="10" s="1"/>
  <c r="J127" i="10"/>
  <c r="N127" i="10" s="1"/>
  <c r="J126" i="10"/>
  <c r="N126" i="10" s="1"/>
  <c r="J125" i="10"/>
  <c r="N125" i="10" s="1"/>
  <c r="J124" i="10"/>
  <c r="N124" i="10" s="1"/>
  <c r="J123" i="10"/>
  <c r="N123" i="10" s="1"/>
  <c r="J122" i="10"/>
  <c r="N122" i="10" s="1"/>
  <c r="J121" i="10"/>
  <c r="N121" i="10" s="1"/>
  <c r="J120" i="10"/>
  <c r="N120" i="10" s="1"/>
  <c r="J119" i="10"/>
  <c r="N119" i="10" s="1"/>
  <c r="J118" i="10"/>
  <c r="N118" i="10" s="1"/>
  <c r="J117" i="10"/>
  <c r="N117" i="10" s="1"/>
  <c r="J116" i="10"/>
  <c r="N116" i="10" s="1"/>
  <c r="J115" i="10"/>
  <c r="N115" i="10" s="1"/>
  <c r="J114" i="10"/>
  <c r="N114" i="10" s="1"/>
  <c r="J113" i="10"/>
  <c r="N113" i="10" s="1"/>
  <c r="J112" i="10"/>
  <c r="N112" i="10" s="1"/>
  <c r="J111" i="10"/>
  <c r="N111" i="10" s="1"/>
  <c r="J110" i="10"/>
  <c r="N110" i="10" s="1"/>
  <c r="J109" i="10"/>
  <c r="N109" i="10" s="1"/>
  <c r="J108" i="10"/>
  <c r="N108" i="10" s="1"/>
  <c r="J107" i="10"/>
  <c r="N107" i="10" s="1"/>
  <c r="J106" i="10"/>
  <c r="N106" i="10" s="1"/>
  <c r="J105" i="10"/>
  <c r="N105" i="10" s="1"/>
  <c r="J104" i="10"/>
  <c r="N104" i="10" s="1"/>
  <c r="J103" i="10"/>
  <c r="N103" i="10" s="1"/>
  <c r="J102" i="10"/>
  <c r="N102" i="10" s="1"/>
  <c r="J101" i="10"/>
  <c r="N101" i="10" s="1"/>
  <c r="J100" i="10"/>
  <c r="N100" i="10" s="1"/>
  <c r="J99" i="10"/>
  <c r="N99" i="10" s="1"/>
  <c r="J98" i="10"/>
  <c r="N98" i="10" s="1"/>
  <c r="J97" i="10"/>
  <c r="N97" i="10" s="1"/>
  <c r="J96" i="10"/>
  <c r="N96" i="10" s="1"/>
  <c r="J95" i="10"/>
  <c r="N95" i="10" s="1"/>
  <c r="J94" i="10"/>
  <c r="N94" i="10" s="1"/>
  <c r="J93" i="10"/>
  <c r="N93" i="10" s="1"/>
  <c r="J92" i="10"/>
  <c r="N92" i="10" s="1"/>
  <c r="J91" i="10"/>
  <c r="N91" i="10" s="1"/>
  <c r="J90" i="10"/>
  <c r="N90" i="10" s="1"/>
  <c r="J89" i="10"/>
  <c r="N89" i="10" s="1"/>
  <c r="J88" i="10"/>
  <c r="N88" i="10" s="1"/>
  <c r="J87" i="10"/>
  <c r="N87" i="10" s="1"/>
  <c r="J86" i="10"/>
  <c r="N86" i="10" s="1"/>
  <c r="J85" i="10"/>
  <c r="N85" i="10" s="1"/>
  <c r="J84" i="10"/>
  <c r="N84" i="10" s="1"/>
  <c r="J83" i="10"/>
  <c r="N83" i="10" s="1"/>
  <c r="J82" i="10"/>
  <c r="N82" i="10" s="1"/>
  <c r="J81" i="10"/>
  <c r="N81" i="10" s="1"/>
  <c r="J80" i="10"/>
  <c r="N80" i="10" s="1"/>
  <c r="J79" i="10"/>
  <c r="N79" i="10" s="1"/>
  <c r="J78" i="10"/>
  <c r="N78" i="10" s="1"/>
  <c r="J77" i="10"/>
  <c r="N77" i="10" s="1"/>
  <c r="J76" i="10"/>
  <c r="N76" i="10" s="1"/>
  <c r="J75" i="10"/>
  <c r="N75" i="10" s="1"/>
  <c r="J74" i="10"/>
  <c r="N74" i="10" s="1"/>
  <c r="J73" i="10"/>
  <c r="N73" i="10" s="1"/>
  <c r="J72" i="10"/>
  <c r="N72" i="10" s="1"/>
  <c r="J71" i="10"/>
  <c r="N71" i="10" s="1"/>
  <c r="J70" i="10"/>
  <c r="N70" i="10" s="1"/>
  <c r="J69" i="10"/>
  <c r="N69" i="10" s="1"/>
  <c r="J68" i="10"/>
  <c r="N68" i="10" s="1"/>
  <c r="J67" i="10"/>
  <c r="N67" i="10" s="1"/>
  <c r="J6" i="10"/>
  <c r="N6" i="10" s="1"/>
  <c r="J66" i="10"/>
  <c r="N66" i="10" s="1"/>
  <c r="J65" i="10"/>
  <c r="N65" i="10" s="1"/>
  <c r="J64" i="10"/>
  <c r="N64" i="10" s="1"/>
  <c r="J63" i="10"/>
  <c r="N63" i="10" s="1"/>
  <c r="J62" i="10"/>
  <c r="N62" i="10" s="1"/>
  <c r="J61" i="10"/>
  <c r="N61" i="10" s="1"/>
  <c r="J60" i="10"/>
  <c r="N60" i="10" s="1"/>
  <c r="J59" i="10"/>
  <c r="N59" i="10" s="1"/>
  <c r="J58" i="10"/>
  <c r="N58" i="10" s="1"/>
  <c r="J57" i="10"/>
  <c r="N57" i="10" s="1"/>
  <c r="J56" i="10"/>
  <c r="N56" i="10" s="1"/>
  <c r="J55" i="10"/>
  <c r="N55" i="10" s="1"/>
  <c r="J54" i="10"/>
  <c r="N54" i="10" s="1"/>
  <c r="J53" i="10"/>
  <c r="N53" i="10" s="1"/>
  <c r="J52" i="10"/>
  <c r="N52" i="10" s="1"/>
  <c r="J51" i="10"/>
  <c r="N51" i="10" s="1"/>
  <c r="J50" i="10"/>
  <c r="N50" i="10" s="1"/>
  <c r="J49" i="10"/>
  <c r="N49" i="10" s="1"/>
  <c r="J48" i="10"/>
  <c r="N48" i="10" s="1"/>
  <c r="J47" i="10"/>
  <c r="N47" i="10" s="1"/>
  <c r="J46" i="10"/>
  <c r="N46" i="10" s="1"/>
  <c r="J45" i="10"/>
  <c r="N45" i="10" s="1"/>
  <c r="J44" i="10"/>
  <c r="N44" i="10" s="1"/>
  <c r="J43" i="10"/>
  <c r="N43" i="10" s="1"/>
  <c r="J42" i="10"/>
  <c r="N42" i="10" s="1"/>
  <c r="J41" i="10"/>
  <c r="N41" i="10" s="1"/>
  <c r="J8" i="10"/>
  <c r="N8" i="10" s="1"/>
  <c r="J40" i="10"/>
  <c r="N40" i="10" s="1"/>
  <c r="J39" i="10"/>
  <c r="N39" i="10" s="1"/>
  <c r="J38" i="10"/>
  <c r="N38" i="10" s="1"/>
  <c r="J37" i="10"/>
  <c r="N37" i="10" s="1"/>
  <c r="J36" i="10"/>
  <c r="N36" i="10" s="1"/>
  <c r="J35" i="10"/>
  <c r="N35" i="10" s="1"/>
  <c r="J34" i="10"/>
  <c r="N34" i="10" s="1"/>
  <c r="J33" i="10"/>
  <c r="N33" i="10" s="1"/>
  <c r="J32" i="10"/>
  <c r="N32" i="10" s="1"/>
  <c r="J31" i="10"/>
  <c r="N31" i="10" s="1"/>
  <c r="J30" i="10"/>
  <c r="N30" i="10" s="1"/>
  <c r="J29" i="10"/>
  <c r="N29" i="10" s="1"/>
  <c r="J28" i="10"/>
  <c r="N28" i="10" s="1"/>
  <c r="J27" i="10"/>
  <c r="N27" i="10" s="1"/>
  <c r="J26" i="10"/>
  <c r="N26" i="10" s="1"/>
  <c r="J25" i="10"/>
  <c r="N25" i="10" s="1"/>
  <c r="J24" i="10"/>
  <c r="N24" i="10" s="1"/>
  <c r="J23" i="10"/>
  <c r="N23" i="10" s="1"/>
  <c r="J22" i="10"/>
  <c r="N22" i="10" s="1"/>
  <c r="J21" i="10"/>
  <c r="N21" i="10" s="1"/>
  <c r="J20" i="10"/>
  <c r="N20" i="10" s="1"/>
  <c r="J19" i="10"/>
  <c r="N19" i="10" s="1"/>
  <c r="J18" i="10"/>
  <c r="N18" i="10" s="1"/>
  <c r="O3" i="1"/>
  <c r="J2" i="10" s="1"/>
  <c r="N2" i="10" s="1"/>
  <c r="J17" i="10"/>
  <c r="N17" i="10" s="1"/>
  <c r="J16" i="10"/>
  <c r="N16" i="10" s="1"/>
  <c r="J15" i="10"/>
  <c r="N15" i="10" s="1"/>
  <c r="J14" i="10"/>
  <c r="N14" i="10" s="1"/>
  <c r="J13" i="10"/>
  <c r="N13" i="10" s="1"/>
  <c r="J12" i="10"/>
  <c r="N12" i="10" s="1"/>
  <c r="J11" i="10"/>
  <c r="N11" i="10" s="1"/>
  <c r="J10" i="10"/>
  <c r="N10" i="10" s="1"/>
  <c r="J9" i="10"/>
  <c r="N9" i="10" s="1"/>
  <c r="W10" i="10" l="1"/>
  <c r="W3" i="10"/>
  <c r="W17" i="10"/>
  <c r="W20" i="10"/>
  <c r="W22" i="10"/>
  <c r="W24" i="10"/>
  <c r="J251" i="10"/>
  <c r="N251" i="10" s="1"/>
  <c r="N362" i="10" s="1"/>
  <c r="J252" i="10"/>
  <c r="N252" i="10" s="1"/>
  <c r="W13" i="10"/>
  <c r="W21" i="10"/>
  <c r="W14" i="10"/>
  <c r="W5" i="10"/>
  <c r="W8" i="10"/>
  <c r="W11" i="10"/>
  <c r="W23" i="10"/>
  <c r="W6" i="10"/>
  <c r="W18" i="10"/>
  <c r="W7" i="10"/>
  <c r="W16" i="10"/>
  <c r="G362" i="10"/>
  <c r="F362" i="10"/>
  <c r="E362" i="10"/>
  <c r="L362" i="10"/>
  <c r="K362" i="10"/>
  <c r="M362" i="10"/>
  <c r="O363" i="1"/>
  <c r="H251" i="10"/>
  <c r="H362" i="10" s="1"/>
  <c r="R363" i="9"/>
  <c r="J362" i="10" l="1"/>
  <c r="I85" i="10"/>
  <c r="U85" i="10" s="1"/>
  <c r="O324" i="10"/>
  <c r="V324" i="10" s="1"/>
  <c r="O320" i="10"/>
  <c r="V320" i="10" s="1"/>
  <c r="O313" i="10"/>
  <c r="V313" i="10" s="1"/>
  <c r="O306" i="10"/>
  <c r="V306" i="10" s="1"/>
  <c r="O301" i="10"/>
  <c r="V301" i="10" s="1"/>
  <c r="O297" i="10"/>
  <c r="V297" i="10" s="1"/>
  <c r="O293" i="10"/>
  <c r="V293" i="10" s="1"/>
  <c r="O290" i="10"/>
  <c r="V290" i="10" s="1"/>
  <c r="O287" i="10"/>
  <c r="V287" i="10" s="1"/>
  <c r="O229" i="10"/>
  <c r="V229" i="10" s="1"/>
  <c r="O228" i="10"/>
  <c r="V228" i="10" s="1"/>
  <c r="O224" i="10"/>
  <c r="V224" i="10" s="1"/>
  <c r="O220" i="10"/>
  <c r="V220" i="10" s="1"/>
  <c r="O216" i="10"/>
  <c r="V216" i="10" s="1"/>
  <c r="O213" i="10"/>
  <c r="V213" i="10" s="1"/>
  <c r="O209" i="10"/>
  <c r="V209" i="10" s="1"/>
  <c r="O206" i="10"/>
  <c r="V206" i="10" s="1"/>
  <c r="O203" i="10"/>
  <c r="V203" i="10" s="1"/>
  <c r="I80" i="10"/>
  <c r="U80" i="10" s="1"/>
  <c r="I76" i="10"/>
  <c r="U76" i="10" s="1"/>
  <c r="I72" i="10"/>
  <c r="U72" i="10" s="1"/>
  <c r="I68" i="10"/>
  <c r="U68" i="10" s="1"/>
  <c r="I64" i="10"/>
  <c r="U64" i="10" s="1"/>
  <c r="I60" i="10"/>
  <c r="U60" i="10" s="1"/>
  <c r="I56" i="10"/>
  <c r="U56" i="10" s="1"/>
  <c r="I52" i="10"/>
  <c r="U52" i="10" s="1"/>
  <c r="I48" i="10"/>
  <c r="U48" i="10" s="1"/>
  <c r="O3" i="10"/>
  <c r="V3" i="10" s="1"/>
  <c r="O350" i="10"/>
  <c r="V350" i="10" s="1"/>
  <c r="O348" i="10"/>
  <c r="V348" i="10" s="1"/>
  <c r="O346" i="10"/>
  <c r="V346" i="10" s="1"/>
  <c r="O344" i="10"/>
  <c r="V344" i="10" s="1"/>
  <c r="O342" i="10"/>
  <c r="V342" i="10" s="1"/>
  <c r="O340" i="10"/>
  <c r="V340" i="10" s="1"/>
  <c r="O338" i="10"/>
  <c r="V338" i="10" s="1"/>
  <c r="O336" i="10"/>
  <c r="V336" i="10" s="1"/>
  <c r="O334" i="10"/>
  <c r="V334" i="10" s="1"/>
  <c r="O332" i="10"/>
  <c r="V332" i="10" s="1"/>
  <c r="O330" i="10"/>
  <c r="V330" i="10" s="1"/>
  <c r="O328" i="10"/>
  <c r="V328" i="10" s="1"/>
  <c r="O326" i="10"/>
  <c r="V326" i="10" s="1"/>
  <c r="O325" i="10"/>
  <c r="V325" i="10" s="1"/>
  <c r="O321" i="10"/>
  <c r="V321" i="10" s="1"/>
  <c r="O318" i="10"/>
  <c r="V318" i="10" s="1"/>
  <c r="O314" i="10"/>
  <c r="V314" i="10" s="1"/>
  <c r="O311" i="10"/>
  <c r="V311" i="10" s="1"/>
  <c r="O307" i="10"/>
  <c r="V307" i="10" s="1"/>
  <c r="O304" i="10"/>
  <c r="V304" i="10" s="1"/>
  <c r="O300" i="10"/>
  <c r="V300" i="10" s="1"/>
  <c r="O296" i="10"/>
  <c r="V296" i="10" s="1"/>
  <c r="O292" i="10"/>
  <c r="V292" i="10" s="1"/>
  <c r="O42" i="10"/>
  <c r="V42" i="10" s="1"/>
  <c r="O286" i="10"/>
  <c r="V286" i="10" s="1"/>
  <c r="O283" i="10"/>
  <c r="V283" i="10" s="1"/>
  <c r="O281" i="10"/>
  <c r="V281" i="10" s="1"/>
  <c r="O279" i="10"/>
  <c r="V279" i="10" s="1"/>
  <c r="O277" i="10"/>
  <c r="V277" i="10" s="1"/>
  <c r="O275" i="10"/>
  <c r="V275" i="10" s="1"/>
  <c r="O273" i="10"/>
  <c r="V273" i="10" s="1"/>
  <c r="O25" i="10"/>
  <c r="V25" i="10" s="1"/>
  <c r="O270" i="10"/>
  <c r="V270" i="10" s="1"/>
  <c r="O30" i="10"/>
  <c r="V30" i="10" s="1"/>
  <c r="O267" i="10"/>
  <c r="V267" i="10" s="1"/>
  <c r="O265" i="10"/>
  <c r="V265" i="10" s="1"/>
  <c r="O263" i="10"/>
  <c r="V263" i="10" s="1"/>
  <c r="O262" i="10"/>
  <c r="V262" i="10" s="1"/>
  <c r="O260" i="10"/>
  <c r="V260" i="10" s="1"/>
  <c r="O258" i="10"/>
  <c r="V258" i="10" s="1"/>
  <c r="O29" i="10"/>
  <c r="V29" i="10" s="1"/>
  <c r="O255" i="10"/>
  <c r="V255" i="10" s="1"/>
  <c r="O253" i="10"/>
  <c r="V253" i="10" s="1"/>
  <c r="O251" i="10"/>
  <c r="V251" i="10" s="1"/>
  <c r="O74" i="10"/>
  <c r="V74" i="10" s="1"/>
  <c r="O72" i="10"/>
  <c r="V72" i="10" s="1"/>
  <c r="O71" i="10"/>
  <c r="V71" i="10" s="1"/>
  <c r="O69" i="10"/>
  <c r="V69" i="10" s="1"/>
  <c r="O67" i="10"/>
  <c r="V67" i="10" s="1"/>
  <c r="O65" i="10"/>
  <c r="V65" i="10" s="1"/>
  <c r="O63" i="10"/>
  <c r="V63" i="10" s="1"/>
  <c r="O61" i="10"/>
  <c r="V61" i="10" s="1"/>
  <c r="O59" i="10"/>
  <c r="V59" i="10" s="1"/>
  <c r="O57" i="10"/>
  <c r="V57" i="10" s="1"/>
  <c r="O56" i="10"/>
  <c r="V56" i="10" s="1"/>
  <c r="O54" i="10"/>
  <c r="V54" i="10" s="1"/>
  <c r="O359" i="10"/>
  <c r="V359" i="10" s="1"/>
  <c r="O357" i="10"/>
  <c r="V357" i="10" s="1"/>
  <c r="O355" i="10"/>
  <c r="V355" i="10" s="1"/>
  <c r="O353" i="10"/>
  <c r="V353" i="10" s="1"/>
  <c r="O236" i="10"/>
  <c r="V236" i="10" s="1"/>
  <c r="O234" i="10"/>
  <c r="V234" i="10" s="1"/>
  <c r="O232" i="10"/>
  <c r="V232" i="10" s="1"/>
  <c r="O230" i="10"/>
  <c r="V230" i="10" s="1"/>
  <c r="O8" i="10"/>
  <c r="V8" i="10" s="1"/>
  <c r="O225" i="10"/>
  <c r="V225" i="10" s="1"/>
  <c r="O221" i="10"/>
  <c r="V221" i="10" s="1"/>
  <c r="O217" i="10"/>
  <c r="V217" i="10" s="1"/>
  <c r="O37" i="10"/>
  <c r="V37" i="10" s="1"/>
  <c r="O210" i="10"/>
  <c r="V210" i="10" s="1"/>
  <c r="O207" i="10"/>
  <c r="V207" i="10" s="1"/>
  <c r="O36" i="10"/>
  <c r="V36" i="10" s="1"/>
  <c r="O200" i="10"/>
  <c r="V200" i="10" s="1"/>
  <c r="O35" i="10"/>
  <c r="V35" i="10" s="1"/>
  <c r="O197" i="10"/>
  <c r="V197" i="10" s="1"/>
  <c r="O195" i="10"/>
  <c r="V195" i="10" s="1"/>
  <c r="O193" i="10"/>
  <c r="V193" i="10" s="1"/>
  <c r="O191" i="10"/>
  <c r="V191" i="10" s="1"/>
  <c r="O189" i="10"/>
  <c r="V189" i="10" s="1"/>
  <c r="O187" i="10"/>
  <c r="V187" i="10" s="1"/>
  <c r="O185" i="10"/>
  <c r="V185" i="10" s="1"/>
  <c r="O5" i="10"/>
  <c r="V5" i="10" s="1"/>
  <c r="O182" i="10"/>
  <c r="V182" i="10" s="1"/>
  <c r="O180" i="10"/>
  <c r="V180" i="10" s="1"/>
  <c r="O178" i="10"/>
  <c r="V178" i="10" s="1"/>
  <c r="O9" i="10"/>
  <c r="V9" i="10" s="1"/>
  <c r="O175" i="10"/>
  <c r="V175" i="10" s="1"/>
  <c r="O173" i="10"/>
  <c r="V173" i="10" s="1"/>
  <c r="O171" i="10"/>
  <c r="V171" i="10" s="1"/>
  <c r="O26" i="10"/>
  <c r="V26" i="10" s="1"/>
  <c r="O168" i="10"/>
  <c r="V168" i="10" s="1"/>
  <c r="O166" i="10"/>
  <c r="V166" i="10" s="1"/>
  <c r="O14" i="10"/>
  <c r="V14" i="10" s="1"/>
  <c r="O163" i="10"/>
  <c r="V163" i="10" s="1"/>
  <c r="O161" i="10"/>
  <c r="V161" i="10" s="1"/>
  <c r="O159" i="10"/>
  <c r="V159" i="10" s="1"/>
  <c r="O158" i="10"/>
  <c r="V158" i="10" s="1"/>
  <c r="O156" i="10"/>
  <c r="V156" i="10" s="1"/>
  <c r="O154" i="10"/>
  <c r="V154" i="10" s="1"/>
  <c r="O152" i="10"/>
  <c r="V152" i="10" s="1"/>
  <c r="O150" i="10"/>
  <c r="V150" i="10" s="1"/>
  <c r="O148" i="10"/>
  <c r="V148" i="10" s="1"/>
  <c r="O23" i="10"/>
  <c r="O145" i="10"/>
  <c r="V145" i="10" s="1"/>
  <c r="O143" i="10"/>
  <c r="V143" i="10" s="1"/>
  <c r="O10" i="10"/>
  <c r="V10" i="10" s="1"/>
  <c r="O140" i="10"/>
  <c r="V140" i="10" s="1"/>
  <c r="O44" i="10"/>
  <c r="V44" i="10" s="1"/>
  <c r="O137" i="10"/>
  <c r="V137" i="10" s="1"/>
  <c r="O22" i="10"/>
  <c r="O134" i="10"/>
  <c r="V134" i="10" s="1"/>
  <c r="O132" i="10"/>
  <c r="V132" i="10" s="1"/>
  <c r="O130" i="10"/>
  <c r="V130" i="10" s="1"/>
  <c r="O128" i="10"/>
  <c r="V128" i="10" s="1"/>
  <c r="O126" i="10"/>
  <c r="V126" i="10" s="1"/>
  <c r="O124" i="10"/>
  <c r="V124" i="10" s="1"/>
  <c r="O122" i="10"/>
  <c r="V122" i="10" s="1"/>
  <c r="O120" i="10"/>
  <c r="V120" i="10" s="1"/>
  <c r="O118" i="10"/>
  <c r="V118" i="10" s="1"/>
  <c r="O116" i="10"/>
  <c r="V116" i="10" s="1"/>
  <c r="O114" i="10"/>
  <c r="V114" i="10" s="1"/>
  <c r="O33" i="10"/>
  <c r="V33" i="10" s="1"/>
  <c r="O19" i="10"/>
  <c r="O110" i="10"/>
  <c r="V110" i="10" s="1"/>
  <c r="O109" i="10"/>
  <c r="V109" i="10" s="1"/>
  <c r="O107" i="10"/>
  <c r="V107" i="10" s="1"/>
  <c r="O105" i="10"/>
  <c r="V105" i="10" s="1"/>
  <c r="O103" i="10"/>
  <c r="V103" i="10" s="1"/>
  <c r="O101" i="10"/>
  <c r="V101" i="10" s="1"/>
  <c r="O99" i="10"/>
  <c r="V99" i="10" s="1"/>
  <c r="O98" i="10"/>
  <c r="V98" i="10" s="1"/>
  <c r="O96" i="10"/>
  <c r="V96" i="10" s="1"/>
  <c r="O32" i="10"/>
  <c r="V32" i="10" s="1"/>
  <c r="O93" i="10"/>
  <c r="V93" i="10" s="1"/>
  <c r="O91" i="10"/>
  <c r="V91" i="10" s="1"/>
  <c r="O89" i="10"/>
  <c r="V89" i="10" s="1"/>
  <c r="O87" i="10"/>
  <c r="V87" i="10" s="1"/>
  <c r="O85" i="10"/>
  <c r="V85" i="10" s="1"/>
  <c r="O83" i="10"/>
  <c r="V83" i="10" s="1"/>
  <c r="O28" i="10"/>
  <c r="V28" i="10" s="1"/>
  <c r="O80" i="10"/>
  <c r="V80" i="10" s="1"/>
  <c r="O78" i="10"/>
  <c r="V78" i="10" s="1"/>
  <c r="O76" i="10"/>
  <c r="V76" i="10" s="1"/>
  <c r="O34" i="10"/>
  <c r="V34" i="10" s="1"/>
  <c r="O52" i="10"/>
  <c r="V52" i="10" s="1"/>
  <c r="O50" i="10"/>
  <c r="V50" i="10" s="1"/>
  <c r="O48" i="10"/>
  <c r="V48" i="10" s="1"/>
  <c r="O21" i="10"/>
  <c r="O249" i="10"/>
  <c r="V249" i="10" s="1"/>
  <c r="O247" i="10"/>
  <c r="V247" i="10" s="1"/>
  <c r="O245" i="10"/>
  <c r="V245" i="10" s="1"/>
  <c r="O41" i="10"/>
  <c r="V41" i="10" s="1"/>
  <c r="O242" i="10"/>
  <c r="V242" i="10" s="1"/>
  <c r="O317" i="10"/>
  <c r="V317" i="10" s="1"/>
  <c r="O310" i="10"/>
  <c r="V310" i="10" s="1"/>
  <c r="O7" i="10"/>
  <c r="V7" i="10" s="1"/>
  <c r="O16" i="10"/>
  <c r="O322" i="10"/>
  <c r="V322" i="10" s="1"/>
  <c r="O319" i="10"/>
  <c r="V319" i="10" s="1"/>
  <c r="O315" i="10"/>
  <c r="V315" i="10" s="1"/>
  <c r="O312" i="10"/>
  <c r="V312" i="10" s="1"/>
  <c r="O308" i="10"/>
  <c r="V308" i="10" s="1"/>
  <c r="O39" i="10"/>
  <c r="V39" i="10" s="1"/>
  <c r="O303" i="10"/>
  <c r="V303" i="10" s="1"/>
  <c r="O299" i="10"/>
  <c r="V299" i="10" s="1"/>
  <c r="O295" i="10"/>
  <c r="V295" i="10" s="1"/>
  <c r="O291" i="10"/>
  <c r="V291" i="10" s="1"/>
  <c r="O289" i="10"/>
  <c r="V289" i="10" s="1"/>
  <c r="O285" i="10"/>
  <c r="V285" i="10" s="1"/>
  <c r="O20" i="10"/>
  <c r="O226" i="10"/>
  <c r="V226" i="10" s="1"/>
  <c r="O222" i="10"/>
  <c r="V222" i="10" s="1"/>
  <c r="O218" i="10"/>
  <c r="V218" i="10" s="1"/>
  <c r="O214" i="10"/>
  <c r="V214" i="10" s="1"/>
  <c r="O211" i="10"/>
  <c r="V211" i="10" s="1"/>
  <c r="O27" i="10"/>
  <c r="V27" i="10" s="1"/>
  <c r="O204" i="10"/>
  <c r="V204" i="10" s="1"/>
  <c r="O201" i="10"/>
  <c r="V201" i="10" s="1"/>
  <c r="I82" i="10"/>
  <c r="U82" i="10" s="1"/>
  <c r="I78" i="10"/>
  <c r="U78" i="10" s="1"/>
  <c r="I74" i="10"/>
  <c r="U74" i="10" s="1"/>
  <c r="I70" i="10"/>
  <c r="U70" i="10" s="1"/>
  <c r="I66" i="10"/>
  <c r="U66" i="10" s="1"/>
  <c r="I62" i="10"/>
  <c r="U62" i="10" s="1"/>
  <c r="I58" i="10"/>
  <c r="U58" i="10" s="1"/>
  <c r="I54" i="10"/>
  <c r="U54" i="10" s="1"/>
  <c r="I50" i="10"/>
  <c r="U50" i="10" s="1"/>
  <c r="I46" i="10"/>
  <c r="U46" i="10" s="1"/>
  <c r="O13" i="10"/>
  <c r="V13" i="10" s="1"/>
  <c r="O46" i="10"/>
  <c r="V46" i="10" s="1"/>
  <c r="O351" i="10"/>
  <c r="V351" i="10" s="1"/>
  <c r="O349" i="10"/>
  <c r="V349" i="10" s="1"/>
  <c r="O347" i="10"/>
  <c r="V347" i="10" s="1"/>
  <c r="O345" i="10"/>
  <c r="V345" i="10" s="1"/>
  <c r="O343" i="10"/>
  <c r="V343" i="10" s="1"/>
  <c r="O341" i="10"/>
  <c r="V341" i="10" s="1"/>
  <c r="O339" i="10"/>
  <c r="V339" i="10" s="1"/>
  <c r="O337" i="10"/>
  <c r="V337" i="10" s="1"/>
  <c r="O335" i="10"/>
  <c r="V335" i="10" s="1"/>
  <c r="O333" i="10"/>
  <c r="V333" i="10" s="1"/>
  <c r="O331" i="10"/>
  <c r="V331" i="10" s="1"/>
  <c r="O329" i="10"/>
  <c r="V329" i="10" s="1"/>
  <c r="O327" i="10"/>
  <c r="V327" i="10" s="1"/>
  <c r="O24" i="10"/>
  <c r="V24" i="10" s="1"/>
  <c r="O323" i="10"/>
  <c r="V323" i="10" s="1"/>
  <c r="O18" i="10"/>
  <c r="O316" i="10"/>
  <c r="V316" i="10" s="1"/>
  <c r="O31" i="10"/>
  <c r="V31" i="10" s="1"/>
  <c r="O309" i="10"/>
  <c r="V309" i="10" s="1"/>
  <c r="O305" i="10"/>
  <c r="V305" i="10" s="1"/>
  <c r="O302" i="10"/>
  <c r="V302" i="10" s="1"/>
  <c r="O298" i="10"/>
  <c r="V298" i="10" s="1"/>
  <c r="O294" i="10"/>
  <c r="V294" i="10" s="1"/>
  <c r="O38" i="10"/>
  <c r="V38" i="10" s="1"/>
  <c r="O288" i="10"/>
  <c r="V288" i="10" s="1"/>
  <c r="O284" i="10"/>
  <c r="V284" i="10" s="1"/>
  <c r="O282" i="10"/>
  <c r="V282" i="10" s="1"/>
  <c r="O280" i="10"/>
  <c r="V280" i="10" s="1"/>
  <c r="O278" i="10"/>
  <c r="V278" i="10" s="1"/>
  <c r="O276" i="10"/>
  <c r="V276" i="10" s="1"/>
  <c r="O274" i="10"/>
  <c r="V274" i="10" s="1"/>
  <c r="O272" i="10"/>
  <c r="V272" i="10" s="1"/>
  <c r="O271" i="10"/>
  <c r="V271" i="10" s="1"/>
  <c r="O269" i="10"/>
  <c r="V269" i="10" s="1"/>
  <c r="O268" i="10"/>
  <c r="V268" i="10" s="1"/>
  <c r="O266" i="10"/>
  <c r="V266" i="10" s="1"/>
  <c r="O264" i="10"/>
  <c r="V264" i="10" s="1"/>
  <c r="O2" i="10"/>
  <c r="V2" i="10" s="1"/>
  <c r="O261" i="10"/>
  <c r="V261" i="10" s="1"/>
  <c r="O259" i="10"/>
  <c r="V259" i="10" s="1"/>
  <c r="O257" i="10"/>
  <c r="V257" i="10" s="1"/>
  <c r="O256" i="10"/>
  <c r="V256" i="10" s="1"/>
  <c r="O254" i="10"/>
  <c r="V254" i="10" s="1"/>
  <c r="O252" i="10"/>
  <c r="V252" i="10" s="1"/>
  <c r="O250" i="10"/>
  <c r="V250" i="10" s="1"/>
  <c r="O73" i="10"/>
  <c r="V73" i="10" s="1"/>
  <c r="O17" i="10"/>
  <c r="O70" i="10"/>
  <c r="V70" i="10" s="1"/>
  <c r="O68" i="10"/>
  <c r="V68" i="10" s="1"/>
  <c r="O66" i="10"/>
  <c r="V66" i="10" s="1"/>
  <c r="O64" i="10"/>
  <c r="V64" i="10" s="1"/>
  <c r="O62" i="10"/>
  <c r="V62" i="10" s="1"/>
  <c r="O60" i="10"/>
  <c r="V60" i="10" s="1"/>
  <c r="O58" i="10"/>
  <c r="V58" i="10" s="1"/>
  <c r="O15" i="10"/>
  <c r="V15" i="10" s="1"/>
  <c r="O55" i="10"/>
  <c r="V55" i="10" s="1"/>
  <c r="O6" i="10"/>
  <c r="V6" i="10" s="1"/>
  <c r="O360" i="10"/>
  <c r="V360" i="10" s="1"/>
  <c r="O358" i="10"/>
  <c r="V358" i="10" s="1"/>
  <c r="O356" i="10"/>
  <c r="V356" i="10" s="1"/>
  <c r="O354" i="10"/>
  <c r="V354" i="10" s="1"/>
  <c r="O352" i="10"/>
  <c r="V352" i="10" s="1"/>
  <c r="O235" i="10"/>
  <c r="V235" i="10" s="1"/>
  <c r="O233" i="10"/>
  <c r="V233" i="10" s="1"/>
  <c r="O231" i="10"/>
  <c r="V231" i="10" s="1"/>
  <c r="O11" i="10"/>
  <c r="V11" i="10" s="1"/>
  <c r="O227" i="10"/>
  <c r="V227" i="10" s="1"/>
  <c r="O223" i="10"/>
  <c r="V223" i="10" s="1"/>
  <c r="O219" i="10"/>
  <c r="V219" i="10" s="1"/>
  <c r="O215" i="10"/>
  <c r="V215" i="10" s="1"/>
  <c r="O212" i="10"/>
  <c r="V212" i="10" s="1"/>
  <c r="O208" i="10"/>
  <c r="V208" i="10" s="1"/>
  <c r="O205" i="10"/>
  <c r="V205" i="10" s="1"/>
  <c r="O202" i="10"/>
  <c r="V202" i="10" s="1"/>
  <c r="O199" i="10"/>
  <c r="V199" i="10" s="1"/>
  <c r="O198" i="10"/>
  <c r="V198" i="10" s="1"/>
  <c r="O196" i="10"/>
  <c r="V196" i="10" s="1"/>
  <c r="O194" i="10"/>
  <c r="V194" i="10" s="1"/>
  <c r="O192" i="10"/>
  <c r="V192" i="10" s="1"/>
  <c r="O190" i="10"/>
  <c r="V190" i="10" s="1"/>
  <c r="O188" i="10"/>
  <c r="V188" i="10" s="1"/>
  <c r="O186" i="10"/>
  <c r="V186" i="10" s="1"/>
  <c r="O184" i="10"/>
  <c r="V184" i="10" s="1"/>
  <c r="O183" i="10"/>
  <c r="V183" i="10" s="1"/>
  <c r="O181" i="10"/>
  <c r="V181" i="10" s="1"/>
  <c r="O179" i="10"/>
  <c r="V179" i="10" s="1"/>
  <c r="O177" i="10"/>
  <c r="V177" i="10" s="1"/>
  <c r="O176" i="10"/>
  <c r="V176" i="10" s="1"/>
  <c r="O174" i="10"/>
  <c r="V174" i="10" s="1"/>
  <c r="O172" i="10"/>
  <c r="V172" i="10" s="1"/>
  <c r="O170" i="10"/>
  <c r="V170" i="10" s="1"/>
  <c r="O169" i="10"/>
  <c r="V169" i="10" s="1"/>
  <c r="O167" i="10"/>
  <c r="V167" i="10" s="1"/>
  <c r="O165" i="10"/>
  <c r="V165" i="10" s="1"/>
  <c r="O164" i="10"/>
  <c r="V164" i="10" s="1"/>
  <c r="O162" i="10"/>
  <c r="V162" i="10" s="1"/>
  <c r="O160" i="10"/>
  <c r="V160" i="10" s="1"/>
  <c r="O40" i="10"/>
  <c r="V40" i="10" s="1"/>
  <c r="O157" i="10"/>
  <c r="V157" i="10" s="1"/>
  <c r="O155" i="10"/>
  <c r="V155" i="10" s="1"/>
  <c r="O153" i="10"/>
  <c r="V153" i="10" s="1"/>
  <c r="O151" i="10"/>
  <c r="V151" i="10" s="1"/>
  <c r="O149" i="10"/>
  <c r="V149" i="10" s="1"/>
  <c r="O147" i="10"/>
  <c r="V147" i="10" s="1"/>
  <c r="O146" i="10"/>
  <c r="V146" i="10" s="1"/>
  <c r="O144" i="10"/>
  <c r="V144" i="10" s="1"/>
  <c r="O142" i="10"/>
  <c r="V142" i="10" s="1"/>
  <c r="O141" i="10"/>
  <c r="V141" i="10" s="1"/>
  <c r="O139" i="10"/>
  <c r="V139" i="10" s="1"/>
  <c r="O138" i="10"/>
  <c r="V138" i="10" s="1"/>
  <c r="O136" i="10"/>
  <c r="V136" i="10" s="1"/>
  <c r="O135" i="10"/>
  <c r="V135" i="10" s="1"/>
  <c r="O133" i="10"/>
  <c r="V133" i="10" s="1"/>
  <c r="O131" i="10"/>
  <c r="V131" i="10" s="1"/>
  <c r="O129" i="10"/>
  <c r="V129" i="10" s="1"/>
  <c r="O127" i="10"/>
  <c r="V127" i="10" s="1"/>
  <c r="O125" i="10"/>
  <c r="V125" i="10" s="1"/>
  <c r="O123" i="10"/>
  <c r="V123" i="10" s="1"/>
  <c r="O121" i="10"/>
  <c r="V121" i="10" s="1"/>
  <c r="O119" i="10"/>
  <c r="V119" i="10" s="1"/>
  <c r="O117" i="10"/>
  <c r="V117" i="10" s="1"/>
  <c r="O115" i="10"/>
  <c r="V115" i="10" s="1"/>
  <c r="O113" i="10"/>
  <c r="V113" i="10" s="1"/>
  <c r="O112" i="10"/>
  <c r="V112" i="10" s="1"/>
  <c r="O111" i="10"/>
  <c r="V111" i="10" s="1"/>
  <c r="O43" i="10"/>
  <c r="V43" i="10" s="1"/>
  <c r="O108" i="10"/>
  <c r="V108" i="10" s="1"/>
  <c r="O106" i="10"/>
  <c r="V106" i="10" s="1"/>
  <c r="O104" i="10"/>
  <c r="V104" i="10" s="1"/>
  <c r="O102" i="10"/>
  <c r="V102" i="10" s="1"/>
  <c r="O100" i="10"/>
  <c r="V100" i="10" s="1"/>
  <c r="O4" i="10"/>
  <c r="V4" i="10" s="1"/>
  <c r="O97" i="10"/>
  <c r="V97" i="10" s="1"/>
  <c r="O95" i="10"/>
  <c r="V95" i="10" s="1"/>
  <c r="O94" i="10"/>
  <c r="V94" i="10" s="1"/>
  <c r="O92" i="10"/>
  <c r="V92" i="10" s="1"/>
  <c r="O90" i="10"/>
  <c r="V90" i="10" s="1"/>
  <c r="O88" i="10"/>
  <c r="V88" i="10" s="1"/>
  <c r="O86" i="10"/>
  <c r="V86" i="10" s="1"/>
  <c r="O84" i="10"/>
  <c r="V84" i="10" s="1"/>
  <c r="O82" i="10"/>
  <c r="V82" i="10" s="1"/>
  <c r="O81" i="10"/>
  <c r="V81" i="10" s="1"/>
  <c r="O79" i="10"/>
  <c r="V79" i="10" s="1"/>
  <c r="O77" i="10"/>
  <c r="V77" i="10" s="1"/>
  <c r="O75" i="10"/>
  <c r="V75" i="10" s="1"/>
  <c r="O53" i="10"/>
  <c r="V53" i="10" s="1"/>
  <c r="O51" i="10"/>
  <c r="V51" i="10" s="1"/>
  <c r="O49" i="10"/>
  <c r="V49" i="10" s="1"/>
  <c r="O47" i="10"/>
  <c r="V47" i="10" s="1"/>
  <c r="O45" i="10"/>
  <c r="V45" i="10" s="1"/>
  <c r="O248" i="10"/>
  <c r="V248" i="10" s="1"/>
  <c r="O246" i="10"/>
  <c r="V246" i="10" s="1"/>
  <c r="O244" i="10"/>
  <c r="V244" i="10" s="1"/>
  <c r="O243" i="10"/>
  <c r="V243" i="10" s="1"/>
  <c r="O241" i="10"/>
  <c r="V241" i="10" s="1"/>
  <c r="O239" i="10"/>
  <c r="V239" i="10" s="1"/>
  <c r="O237" i="10"/>
  <c r="V237" i="10" s="1"/>
  <c r="O240" i="10"/>
  <c r="V240" i="10" s="1"/>
  <c r="O238" i="10"/>
  <c r="V238" i="10" s="1"/>
  <c r="I251" i="10"/>
  <c r="U251" i="10" s="1"/>
  <c r="I181" i="10"/>
  <c r="U181" i="10" s="1"/>
  <c r="I177" i="10"/>
  <c r="U177" i="10" s="1"/>
  <c r="I173" i="10"/>
  <c r="U173" i="10" s="1"/>
  <c r="I169" i="10"/>
  <c r="U169" i="10" s="1"/>
  <c r="I165" i="10"/>
  <c r="U165" i="10" s="1"/>
  <c r="I143" i="10"/>
  <c r="I138" i="10"/>
  <c r="U138" i="10" s="1"/>
  <c r="I134" i="10"/>
  <c r="U134" i="10" s="1"/>
  <c r="I127" i="10"/>
  <c r="U127" i="10" s="1"/>
  <c r="I123" i="10"/>
  <c r="U123" i="10" s="1"/>
  <c r="I119" i="10"/>
  <c r="U119" i="10" s="1"/>
  <c r="I115" i="10"/>
  <c r="U115" i="10" s="1"/>
  <c r="I107" i="10"/>
  <c r="I36" i="10"/>
  <c r="U36" i="10" s="1"/>
  <c r="I32" i="10"/>
  <c r="U32" i="10" s="1"/>
  <c r="I28" i="10"/>
  <c r="I20" i="10"/>
  <c r="I160" i="10"/>
  <c r="U160" i="10" s="1"/>
  <c r="I184" i="10"/>
  <c r="U184" i="10" s="1"/>
  <c r="I180" i="10"/>
  <c r="U180" i="10" s="1"/>
  <c r="I176" i="10"/>
  <c r="U176" i="10" s="1"/>
  <c r="I172" i="10"/>
  <c r="U172" i="10" s="1"/>
  <c r="I168" i="10"/>
  <c r="U168" i="10" s="1"/>
  <c r="I164" i="10"/>
  <c r="U164" i="10" s="1"/>
  <c r="I141" i="10"/>
  <c r="U141" i="10" s="1"/>
  <c r="I137" i="10"/>
  <c r="I133" i="10"/>
  <c r="U133" i="10" s="1"/>
  <c r="I128" i="10"/>
  <c r="U128" i="10" s="1"/>
  <c r="I124" i="10"/>
  <c r="U124" i="10" s="1"/>
  <c r="I120" i="10"/>
  <c r="U120" i="10" s="1"/>
  <c r="I116" i="10"/>
  <c r="U116" i="10" s="1"/>
  <c r="I108" i="10"/>
  <c r="U108" i="10" s="1"/>
  <c r="I35" i="10"/>
  <c r="U35" i="10" s="1"/>
  <c r="I31" i="10"/>
  <c r="U31" i="10" s="1"/>
  <c r="I27" i="10"/>
  <c r="U27" i="10" s="1"/>
  <c r="I23" i="10"/>
  <c r="I17" i="10"/>
  <c r="I187" i="10"/>
  <c r="U187" i="10" s="1"/>
  <c r="I63" i="10"/>
  <c r="U63" i="10" s="1"/>
  <c r="I190" i="10"/>
  <c r="U190" i="10" s="1"/>
  <c r="I186" i="10"/>
  <c r="U186" i="10" s="1"/>
  <c r="I22" i="10"/>
  <c r="I197" i="10"/>
  <c r="U197" i="10" s="1"/>
  <c r="I194" i="10"/>
  <c r="U194" i="10" s="1"/>
  <c r="I44" i="10"/>
  <c r="U44" i="10" s="1"/>
  <c r="I16" i="10"/>
  <c r="I12" i="10"/>
  <c r="I8" i="10"/>
  <c r="I4" i="10"/>
  <c r="I203" i="10"/>
  <c r="U203" i="10" s="1"/>
  <c r="I198" i="10"/>
  <c r="U198" i="10" s="1"/>
  <c r="I192" i="10"/>
  <c r="U192" i="10" s="1"/>
  <c r="I132" i="10"/>
  <c r="U132" i="10" s="1"/>
  <c r="I42" i="10"/>
  <c r="U42" i="10" s="1"/>
  <c r="I15" i="10"/>
  <c r="T56" i="10" s="1"/>
  <c r="I11" i="10"/>
  <c r="I7" i="10"/>
  <c r="I3" i="10"/>
  <c r="I2" i="10"/>
  <c r="I199" i="10"/>
  <c r="U199" i="10" s="1"/>
  <c r="I191" i="10"/>
  <c r="U191" i="10" s="1"/>
  <c r="I156" i="10"/>
  <c r="I152" i="10"/>
  <c r="U152" i="10" s="1"/>
  <c r="I148" i="10"/>
  <c r="U148" i="10" s="1"/>
  <c r="I111" i="10"/>
  <c r="U111" i="10" s="1"/>
  <c r="I102" i="10"/>
  <c r="I98" i="10"/>
  <c r="U98" i="10" s="1"/>
  <c r="I94" i="10"/>
  <c r="U94" i="10" s="1"/>
  <c r="I89" i="10"/>
  <c r="U89" i="10" s="1"/>
  <c r="I83" i="10"/>
  <c r="I79" i="10"/>
  <c r="U79" i="10" s="1"/>
  <c r="I75" i="10"/>
  <c r="U75" i="10" s="1"/>
  <c r="I71" i="10"/>
  <c r="U71" i="10" s="1"/>
  <c r="I144" i="10"/>
  <c r="U144" i="10" s="1"/>
  <c r="I159" i="10"/>
  <c r="U159" i="10" s="1"/>
  <c r="I155" i="10"/>
  <c r="U155" i="10" s="1"/>
  <c r="I151" i="10"/>
  <c r="I147" i="10"/>
  <c r="I103" i="10"/>
  <c r="U103" i="10" s="1"/>
  <c r="I99" i="10"/>
  <c r="U99" i="10" s="1"/>
  <c r="I95" i="10"/>
  <c r="I90" i="10"/>
  <c r="U90" i="10" s="1"/>
  <c r="I86" i="10"/>
  <c r="U86" i="10" s="1"/>
  <c r="I24" i="10"/>
  <c r="U24" i="10" s="1"/>
  <c r="I206" i="10"/>
  <c r="U206" i="10" s="1"/>
  <c r="I112" i="10"/>
  <c r="U112" i="10" s="1"/>
  <c r="I67" i="10"/>
  <c r="U67" i="10" s="1"/>
  <c r="I209" i="10"/>
  <c r="U209" i="10" s="1"/>
  <c r="I233" i="10"/>
  <c r="U233" i="10" s="1"/>
  <c r="I229" i="10"/>
  <c r="U229" i="10" s="1"/>
  <c r="I225" i="10"/>
  <c r="U225" i="10" s="1"/>
  <c r="I220" i="10"/>
  <c r="U220" i="10" s="1"/>
  <c r="I216" i="10"/>
  <c r="U216" i="10" s="1"/>
  <c r="I212" i="10"/>
  <c r="I234" i="10"/>
  <c r="U234" i="10" s="1"/>
  <c r="I230" i="10"/>
  <c r="U230" i="10" s="1"/>
  <c r="I226" i="10"/>
  <c r="U226" i="10" s="1"/>
  <c r="I222" i="10"/>
  <c r="U222" i="10" s="1"/>
  <c r="I217" i="10"/>
  <c r="I213" i="10"/>
  <c r="I359" i="10"/>
  <c r="U359" i="10" s="1"/>
  <c r="I357" i="10"/>
  <c r="U357" i="10" s="1"/>
  <c r="I355" i="10"/>
  <c r="U355" i="10" s="1"/>
  <c r="I270" i="10"/>
  <c r="U270" i="10" s="1"/>
  <c r="I268" i="10"/>
  <c r="U268" i="10" s="1"/>
  <c r="I266" i="10"/>
  <c r="U266" i="10" s="1"/>
  <c r="I264" i="10"/>
  <c r="U264" i="10" s="1"/>
  <c r="I262" i="10"/>
  <c r="U262" i="10" s="1"/>
  <c r="I260" i="10"/>
  <c r="U260" i="10" s="1"/>
  <c r="I258" i="10"/>
  <c r="U258" i="10" s="1"/>
  <c r="I256" i="10"/>
  <c r="U256" i="10" s="1"/>
  <c r="I254" i="10"/>
  <c r="U254" i="10" s="1"/>
  <c r="I252" i="10"/>
  <c r="U252" i="10" s="1"/>
  <c r="I249" i="10"/>
  <c r="U249" i="10" s="1"/>
  <c r="I247" i="10"/>
  <c r="U247" i="10" s="1"/>
  <c r="I245" i="10"/>
  <c r="U245" i="10" s="1"/>
  <c r="I235" i="10"/>
  <c r="U235" i="10" s="1"/>
  <c r="I345" i="10"/>
  <c r="U345" i="10" s="1"/>
  <c r="I343" i="10"/>
  <c r="U343" i="10" s="1"/>
  <c r="I341" i="10"/>
  <c r="U341" i="10" s="1"/>
  <c r="I339" i="10"/>
  <c r="U339" i="10" s="1"/>
  <c r="I337" i="10"/>
  <c r="U337" i="10" s="1"/>
  <c r="I335" i="10"/>
  <c r="U335" i="10" s="1"/>
  <c r="I333" i="10"/>
  <c r="U333" i="10" s="1"/>
  <c r="I331" i="10"/>
  <c r="U331" i="10" s="1"/>
  <c r="I329" i="10"/>
  <c r="U329" i="10" s="1"/>
  <c r="I327" i="10"/>
  <c r="U327" i="10" s="1"/>
  <c r="I317" i="10"/>
  <c r="U317" i="10" s="1"/>
  <c r="I315" i="10"/>
  <c r="U315" i="10" s="1"/>
  <c r="I313" i="10"/>
  <c r="U313" i="10" s="1"/>
  <c r="I311" i="10"/>
  <c r="U311" i="10" s="1"/>
  <c r="I309" i="10"/>
  <c r="U309" i="10" s="1"/>
  <c r="I307" i="10"/>
  <c r="U307" i="10" s="1"/>
  <c r="I305" i="10"/>
  <c r="U305" i="10" s="1"/>
  <c r="I303" i="10"/>
  <c r="U303" i="10" s="1"/>
  <c r="I301" i="10"/>
  <c r="U301" i="10" s="1"/>
  <c r="I299" i="10"/>
  <c r="U299" i="10" s="1"/>
  <c r="I242" i="10"/>
  <c r="U242" i="10" s="1"/>
  <c r="I240" i="10"/>
  <c r="U240" i="10" s="1"/>
  <c r="I238" i="10"/>
  <c r="I61" i="10"/>
  <c r="U61" i="10" s="1"/>
  <c r="I57" i="10"/>
  <c r="I53" i="10"/>
  <c r="U53" i="10" s="1"/>
  <c r="I49" i="10"/>
  <c r="U49" i="10" s="1"/>
  <c r="I45" i="10"/>
  <c r="I41" i="10"/>
  <c r="U41" i="10" s="1"/>
  <c r="I37" i="10"/>
  <c r="U37" i="10" s="1"/>
  <c r="I297" i="10"/>
  <c r="U297" i="10" s="1"/>
  <c r="I295" i="10"/>
  <c r="U295" i="10" s="1"/>
  <c r="I293" i="10"/>
  <c r="U293" i="10" s="1"/>
  <c r="I291" i="10"/>
  <c r="U291" i="10" s="1"/>
  <c r="I289" i="10"/>
  <c r="U289" i="10" s="1"/>
  <c r="I287" i="10"/>
  <c r="U287" i="10" s="1"/>
  <c r="I285" i="10"/>
  <c r="U285" i="10" s="1"/>
  <c r="I283" i="10"/>
  <c r="U283" i="10" s="1"/>
  <c r="I281" i="10"/>
  <c r="I279" i="10"/>
  <c r="U279" i="10" s="1"/>
  <c r="I277" i="10"/>
  <c r="U277" i="10" s="1"/>
  <c r="I275" i="10"/>
  <c r="U275" i="10" s="1"/>
  <c r="I273" i="10"/>
  <c r="U273" i="10" s="1"/>
  <c r="I271" i="10"/>
  <c r="U271" i="10" s="1"/>
  <c r="I350" i="10"/>
  <c r="U350" i="10" s="1"/>
  <c r="I348" i="10"/>
  <c r="U348" i="10" s="1"/>
  <c r="I352" i="10"/>
  <c r="U352" i="10" s="1"/>
  <c r="I324" i="10"/>
  <c r="U324" i="10" s="1"/>
  <c r="I322" i="10"/>
  <c r="U322" i="10" s="1"/>
  <c r="I320" i="10"/>
  <c r="U320" i="10" s="1"/>
  <c r="I318" i="10"/>
  <c r="U318" i="10" s="1"/>
  <c r="I244" i="10"/>
  <c r="U244" i="10" s="1"/>
  <c r="I183" i="10"/>
  <c r="U183" i="10" s="1"/>
  <c r="I179" i="10"/>
  <c r="U179" i="10" s="1"/>
  <c r="I175" i="10"/>
  <c r="U175" i="10" s="1"/>
  <c r="I171" i="10"/>
  <c r="U171" i="10" s="1"/>
  <c r="I167" i="10"/>
  <c r="I162" i="10"/>
  <c r="U162" i="10" s="1"/>
  <c r="I140" i="10"/>
  <c r="U140" i="10" s="1"/>
  <c r="I136" i="10"/>
  <c r="U136" i="10" s="1"/>
  <c r="I129" i="10"/>
  <c r="U129" i="10" s="1"/>
  <c r="I125" i="10"/>
  <c r="U125" i="10" s="1"/>
  <c r="I121" i="10"/>
  <c r="U121" i="10" s="1"/>
  <c r="I117" i="10"/>
  <c r="U117" i="10" s="1"/>
  <c r="I113" i="10"/>
  <c r="U113" i="10" s="1"/>
  <c r="I105" i="10"/>
  <c r="I34" i="10"/>
  <c r="U34" i="10" s="1"/>
  <c r="I30" i="10"/>
  <c r="U30" i="10" s="1"/>
  <c r="I26" i="10"/>
  <c r="U26" i="10" s="1"/>
  <c r="I19" i="10"/>
  <c r="I104" i="10"/>
  <c r="U104" i="10" s="1"/>
  <c r="I182" i="10"/>
  <c r="U182" i="10" s="1"/>
  <c r="I178" i="10"/>
  <c r="U178" i="10" s="1"/>
  <c r="I174" i="10"/>
  <c r="I170" i="10"/>
  <c r="U170" i="10" s="1"/>
  <c r="I166" i="10"/>
  <c r="U166" i="10" s="1"/>
  <c r="I161" i="10"/>
  <c r="U161" i="10" s="1"/>
  <c r="I139" i="10"/>
  <c r="I135" i="10"/>
  <c r="U135" i="10" s="1"/>
  <c r="I131" i="10"/>
  <c r="U131" i="10" s="1"/>
  <c r="I126" i="10"/>
  <c r="U126" i="10" s="1"/>
  <c r="I122" i="10"/>
  <c r="U122" i="10" s="1"/>
  <c r="I118" i="10"/>
  <c r="U118" i="10" s="1"/>
  <c r="I114" i="10"/>
  <c r="U114" i="10" s="1"/>
  <c r="I106" i="10"/>
  <c r="I33" i="10"/>
  <c r="U33" i="10" s="1"/>
  <c r="I29" i="10"/>
  <c r="U29" i="10" s="1"/>
  <c r="I25" i="10"/>
  <c r="U25" i="10" s="1"/>
  <c r="I21" i="10"/>
  <c r="I189" i="10"/>
  <c r="U189" i="10" s="1"/>
  <c r="I185" i="10"/>
  <c r="U185" i="10" s="1"/>
  <c r="I188" i="10"/>
  <c r="U188" i="10" s="1"/>
  <c r="I18" i="10"/>
  <c r="I204" i="10"/>
  <c r="U204" i="10" s="1"/>
  <c r="I195" i="10"/>
  <c r="U195" i="10" s="1"/>
  <c r="I163" i="10"/>
  <c r="I38" i="10"/>
  <c r="U38" i="10" s="1"/>
  <c r="I14" i="10"/>
  <c r="I10" i="10"/>
  <c r="I6" i="10"/>
  <c r="I207" i="10"/>
  <c r="U207" i="10" s="1"/>
  <c r="I200" i="10"/>
  <c r="U200" i="10" s="1"/>
  <c r="I196" i="10"/>
  <c r="U196" i="10" s="1"/>
  <c r="I142" i="10"/>
  <c r="I130" i="10"/>
  <c r="U130" i="10" s="1"/>
  <c r="I40" i="10"/>
  <c r="U40" i="10" s="1"/>
  <c r="I13" i="10"/>
  <c r="I9" i="10"/>
  <c r="I5" i="10"/>
  <c r="I201" i="10"/>
  <c r="U201" i="10" s="1"/>
  <c r="I193" i="10"/>
  <c r="I158" i="10"/>
  <c r="I154" i="10"/>
  <c r="I150" i="10"/>
  <c r="U150" i="10" s="1"/>
  <c r="I146" i="10"/>
  <c r="U146" i="10" s="1"/>
  <c r="I109" i="10"/>
  <c r="I100" i="10"/>
  <c r="U100" i="10" s="1"/>
  <c r="I96" i="10"/>
  <c r="U96" i="10" s="1"/>
  <c r="I91" i="10"/>
  <c r="I87" i="10"/>
  <c r="I81" i="10"/>
  <c r="I77" i="10"/>
  <c r="I73" i="10"/>
  <c r="I69" i="10"/>
  <c r="U69" i="10" s="1"/>
  <c r="I202" i="10"/>
  <c r="U202" i="10" s="1"/>
  <c r="I157" i="10"/>
  <c r="I153" i="10"/>
  <c r="I149" i="10"/>
  <c r="I110" i="10"/>
  <c r="I101" i="10"/>
  <c r="I97" i="10"/>
  <c r="I92" i="10"/>
  <c r="I88" i="10"/>
  <c r="I84" i="10"/>
  <c r="I208" i="10"/>
  <c r="U208" i="10" s="1"/>
  <c r="I145" i="10"/>
  <c r="U145" i="10" s="1"/>
  <c r="I93" i="10"/>
  <c r="U93" i="10" s="1"/>
  <c r="I65" i="10"/>
  <c r="U65" i="10" s="1"/>
  <c r="I205" i="10"/>
  <c r="U205" i="10" s="1"/>
  <c r="I231" i="10"/>
  <c r="U231" i="10" s="1"/>
  <c r="I227" i="10"/>
  <c r="I223" i="10"/>
  <c r="U223" i="10" s="1"/>
  <c r="I218" i="10"/>
  <c r="U218" i="10" s="1"/>
  <c r="I214" i="10"/>
  <c r="U214" i="10" s="1"/>
  <c r="I211" i="10"/>
  <c r="I232" i="10"/>
  <c r="U232" i="10" s="1"/>
  <c r="I228" i="10"/>
  <c r="U228" i="10" s="1"/>
  <c r="I224" i="10"/>
  <c r="U224" i="10" s="1"/>
  <c r="I219" i="10"/>
  <c r="U219" i="10" s="1"/>
  <c r="I215" i="10"/>
  <c r="I360" i="10"/>
  <c r="U360" i="10" s="1"/>
  <c r="I358" i="10"/>
  <c r="U358" i="10" s="1"/>
  <c r="I356" i="10"/>
  <c r="U356" i="10" s="1"/>
  <c r="I354" i="10"/>
  <c r="U354" i="10" s="1"/>
  <c r="I269" i="10"/>
  <c r="U269" i="10" s="1"/>
  <c r="I267" i="10"/>
  <c r="U267" i="10" s="1"/>
  <c r="I265" i="10"/>
  <c r="U265" i="10" s="1"/>
  <c r="I263" i="10"/>
  <c r="U263" i="10" s="1"/>
  <c r="I261" i="10"/>
  <c r="U261" i="10" s="1"/>
  <c r="I259" i="10"/>
  <c r="U259" i="10" s="1"/>
  <c r="I257" i="10"/>
  <c r="U257" i="10" s="1"/>
  <c r="I255" i="10"/>
  <c r="U255" i="10" s="1"/>
  <c r="I253" i="10"/>
  <c r="U253" i="10" s="1"/>
  <c r="I250" i="10"/>
  <c r="U250" i="10" s="1"/>
  <c r="I248" i="10"/>
  <c r="U248" i="10" s="1"/>
  <c r="I246" i="10"/>
  <c r="U246" i="10" s="1"/>
  <c r="I236" i="10"/>
  <c r="U236" i="10" s="1"/>
  <c r="I346" i="10"/>
  <c r="U346" i="10" s="1"/>
  <c r="I344" i="10"/>
  <c r="U344" i="10" s="1"/>
  <c r="I342" i="10"/>
  <c r="U342" i="10" s="1"/>
  <c r="I340" i="10"/>
  <c r="U340" i="10" s="1"/>
  <c r="I338" i="10"/>
  <c r="U338" i="10" s="1"/>
  <c r="I336" i="10"/>
  <c r="U336" i="10" s="1"/>
  <c r="I334" i="10"/>
  <c r="U334" i="10" s="1"/>
  <c r="I332" i="10"/>
  <c r="U332" i="10" s="1"/>
  <c r="I330" i="10"/>
  <c r="U330" i="10" s="1"/>
  <c r="I328" i="10"/>
  <c r="U328" i="10" s="1"/>
  <c r="I326" i="10"/>
  <c r="U326" i="10" s="1"/>
  <c r="I316" i="10"/>
  <c r="U316" i="10" s="1"/>
  <c r="I314" i="10"/>
  <c r="U314" i="10" s="1"/>
  <c r="I312" i="10"/>
  <c r="U312" i="10" s="1"/>
  <c r="I310" i="10"/>
  <c r="U310" i="10" s="1"/>
  <c r="I308" i="10"/>
  <c r="U308" i="10" s="1"/>
  <c r="I306" i="10"/>
  <c r="U306" i="10" s="1"/>
  <c r="I304" i="10"/>
  <c r="U304" i="10" s="1"/>
  <c r="I302" i="10"/>
  <c r="U302" i="10" s="1"/>
  <c r="I300" i="10"/>
  <c r="U300" i="10" s="1"/>
  <c r="I298" i="10"/>
  <c r="I243" i="10"/>
  <c r="U243" i="10" s="1"/>
  <c r="I241" i="10"/>
  <c r="U241" i="10" s="1"/>
  <c r="I239" i="10"/>
  <c r="U239" i="10" s="1"/>
  <c r="I237" i="10"/>
  <c r="I59" i="10"/>
  <c r="U59" i="10" s="1"/>
  <c r="I55" i="10"/>
  <c r="I51" i="10"/>
  <c r="I47" i="10"/>
  <c r="I43" i="10"/>
  <c r="I39" i="10"/>
  <c r="I347" i="10"/>
  <c r="U347" i="10" s="1"/>
  <c r="I296" i="10"/>
  <c r="I294" i="10"/>
  <c r="I292" i="10"/>
  <c r="I290" i="10"/>
  <c r="I288" i="10"/>
  <c r="I286" i="10"/>
  <c r="I284" i="10"/>
  <c r="I282" i="10"/>
  <c r="I280" i="10"/>
  <c r="U280" i="10" s="1"/>
  <c r="I278" i="10"/>
  <c r="U278" i="10" s="1"/>
  <c r="I276" i="10"/>
  <c r="U276" i="10" s="1"/>
  <c r="I274" i="10"/>
  <c r="U274" i="10" s="1"/>
  <c r="I272" i="10"/>
  <c r="U272" i="10" s="1"/>
  <c r="I349" i="10"/>
  <c r="U349" i="10" s="1"/>
  <c r="I353" i="10"/>
  <c r="U353" i="10" s="1"/>
  <c r="I351" i="10"/>
  <c r="U351" i="10" s="1"/>
  <c r="I325" i="10"/>
  <c r="U325" i="10" s="1"/>
  <c r="I323" i="10"/>
  <c r="U323" i="10" s="1"/>
  <c r="I321" i="10"/>
  <c r="U321" i="10" s="1"/>
  <c r="I319" i="10"/>
  <c r="U319" i="10" s="1"/>
  <c r="I210" i="10"/>
  <c r="U210" i="10" s="1"/>
  <c r="O12" i="10"/>
  <c r="V12" i="10" s="1"/>
  <c r="I221" i="10"/>
  <c r="T54" i="10" l="1"/>
  <c r="T50" i="10"/>
  <c r="T62" i="10"/>
  <c r="U6" i="10"/>
  <c r="T6" i="10" s="1"/>
  <c r="U221" i="10"/>
  <c r="U282" i="10"/>
  <c r="T291" i="10"/>
  <c r="U284" i="10"/>
  <c r="T284" i="10" s="1"/>
  <c r="T293" i="10"/>
  <c r="U286" i="10"/>
  <c r="T286" i="10" s="1"/>
  <c r="T295" i="10"/>
  <c r="U288" i="10"/>
  <c r="T288" i="10" s="1"/>
  <c r="T297" i="10"/>
  <c r="U290" i="10"/>
  <c r="T290" i="10" s="1"/>
  <c r="T299" i="10"/>
  <c r="U292" i="10"/>
  <c r="T301" i="10"/>
  <c r="U294" i="10"/>
  <c r="T294" i="10" s="1"/>
  <c r="T303" i="10"/>
  <c r="U296" i="10"/>
  <c r="U39" i="10"/>
  <c r="T39" i="10" s="1"/>
  <c r="U43" i="10"/>
  <c r="T43" i="10" s="1"/>
  <c r="U47" i="10"/>
  <c r="T47" i="10" s="1"/>
  <c r="U51" i="10"/>
  <c r="T51" i="10" s="1"/>
  <c r="U55" i="10"/>
  <c r="T250" i="10"/>
  <c r="U237" i="10"/>
  <c r="U7" i="10"/>
  <c r="T7" i="10" s="1"/>
  <c r="U298" i="10"/>
  <c r="T231" i="10"/>
  <c r="U215" i="10"/>
  <c r="U23" i="10"/>
  <c r="U211" i="10"/>
  <c r="T211" i="10" s="1"/>
  <c r="T242" i="10"/>
  <c r="U227" i="10"/>
  <c r="T227" i="10" s="1"/>
  <c r="T116" i="10"/>
  <c r="U84" i="10"/>
  <c r="T84" i="10" s="1"/>
  <c r="T120" i="10"/>
  <c r="U88" i="10"/>
  <c r="T88" i="10" s="1"/>
  <c r="T124" i="10"/>
  <c r="U92" i="10"/>
  <c r="T92" i="10" s="1"/>
  <c r="T129" i="10"/>
  <c r="U97" i="10"/>
  <c r="T133" i="10"/>
  <c r="U101" i="10"/>
  <c r="T101" i="10" s="1"/>
  <c r="T140" i="10"/>
  <c r="U110" i="10"/>
  <c r="T110" i="10" s="1"/>
  <c r="U149" i="10"/>
  <c r="T149" i="10" s="1"/>
  <c r="T177" i="10"/>
  <c r="U153" i="10"/>
  <c r="T181" i="10"/>
  <c r="U157" i="10"/>
  <c r="T108" i="10"/>
  <c r="U73" i="10"/>
  <c r="T73" i="10" s="1"/>
  <c r="T111" i="10"/>
  <c r="U77" i="10"/>
  <c r="T77" i="10" s="1"/>
  <c r="T113" i="10"/>
  <c r="U81" i="10"/>
  <c r="T81" i="10" s="1"/>
  <c r="T119" i="10"/>
  <c r="U87" i="10"/>
  <c r="T87" i="10" s="1"/>
  <c r="T123" i="10"/>
  <c r="U91" i="10"/>
  <c r="U109" i="10"/>
  <c r="T178" i="10"/>
  <c r="U154" i="10"/>
  <c r="T182" i="10"/>
  <c r="U158" i="10"/>
  <c r="U193" i="10"/>
  <c r="T193" i="10" s="1"/>
  <c r="T168" i="10"/>
  <c r="U142" i="10"/>
  <c r="T142" i="10" s="1"/>
  <c r="T186" i="10"/>
  <c r="U163" i="10"/>
  <c r="T163" i="10" s="1"/>
  <c r="U106" i="10"/>
  <c r="T165" i="10"/>
  <c r="U139" i="10"/>
  <c r="T139" i="10" s="1"/>
  <c r="T197" i="10"/>
  <c r="U174" i="10"/>
  <c r="T174" i="10" s="1"/>
  <c r="T136" i="10"/>
  <c r="U105" i="10"/>
  <c r="T190" i="10"/>
  <c r="U167" i="10"/>
  <c r="T167" i="10" s="1"/>
  <c r="T42" i="10"/>
  <c r="U281" i="10"/>
  <c r="T82" i="10"/>
  <c r="U45" i="10"/>
  <c r="T94" i="10"/>
  <c r="U57" i="10"/>
  <c r="T251" i="10"/>
  <c r="U238" i="10"/>
  <c r="T229" i="10"/>
  <c r="U213" i="10"/>
  <c r="T213" i="10" s="1"/>
  <c r="T233" i="10"/>
  <c r="U217" i="10"/>
  <c r="U11" i="10"/>
  <c r="T11" i="10" s="1"/>
  <c r="U212" i="10"/>
  <c r="T127" i="10"/>
  <c r="U95" i="10"/>
  <c r="T172" i="10"/>
  <c r="U147" i="10"/>
  <c r="T176" i="10"/>
  <c r="U151" i="10"/>
  <c r="T151" i="10" s="1"/>
  <c r="T115" i="10"/>
  <c r="U83" i="10"/>
  <c r="T134" i="10"/>
  <c r="U102" i="10"/>
  <c r="T180" i="10"/>
  <c r="U156" i="10"/>
  <c r="T156" i="10" s="1"/>
  <c r="T164" i="10"/>
  <c r="U137" i="10"/>
  <c r="T137" i="10" s="1"/>
  <c r="T68" i="10"/>
  <c r="U28" i="10"/>
  <c r="T138" i="10"/>
  <c r="U107" i="10"/>
  <c r="T107" i="10" s="1"/>
  <c r="T169" i="10"/>
  <c r="U143" i="10"/>
  <c r="T143" i="10" s="1"/>
  <c r="V23" i="10"/>
  <c r="T23" i="10" s="1"/>
  <c r="T141" i="10"/>
  <c r="U8" i="10"/>
  <c r="T8" i="10" s="1"/>
  <c r="T281" i="10"/>
  <c r="T285" i="10"/>
  <c r="T289" i="10"/>
  <c r="T254" i="10"/>
  <c r="T258" i="10"/>
  <c r="T262" i="10"/>
  <c r="T266" i="10"/>
  <c r="T230" i="10"/>
  <c r="T238" i="10"/>
  <c r="T245" i="10"/>
  <c r="T170" i="10"/>
  <c r="T104" i="10"/>
  <c r="T128" i="10"/>
  <c r="T175" i="10"/>
  <c r="T220" i="10"/>
  <c r="T52" i="10"/>
  <c r="T78" i="10"/>
  <c r="T49" i="10"/>
  <c r="T209" i="10"/>
  <c r="T36" i="10"/>
  <c r="T194" i="10"/>
  <c r="T90" i="10"/>
  <c r="T102" i="10"/>
  <c r="T28" i="10"/>
  <c r="T60" i="10"/>
  <c r="T283" i="10"/>
  <c r="T287" i="10"/>
  <c r="T95" i="10"/>
  <c r="T252" i="10"/>
  <c r="T256" i="10"/>
  <c r="U19" i="10"/>
  <c r="T260" i="10"/>
  <c r="T264" i="10"/>
  <c r="T268" i="10"/>
  <c r="T271" i="10"/>
  <c r="T235" i="10"/>
  <c r="T234" i="10"/>
  <c r="T125" i="10"/>
  <c r="T132" i="10"/>
  <c r="T171" i="10"/>
  <c r="T48" i="10"/>
  <c r="T226" i="10"/>
  <c r="T53" i="10"/>
  <c r="T58" i="10"/>
  <c r="T206" i="10"/>
  <c r="T61" i="10"/>
  <c r="T184" i="10"/>
  <c r="T66" i="10"/>
  <c r="T198" i="10"/>
  <c r="U12" i="10"/>
  <c r="T12" i="10" s="1"/>
  <c r="T79" i="10"/>
  <c r="T86" i="10"/>
  <c r="T64" i="10"/>
  <c r="T173" i="10"/>
  <c r="T80" i="10"/>
  <c r="T162" i="10"/>
  <c r="V19" i="10"/>
  <c r="T85" i="10"/>
  <c r="T158" i="10"/>
  <c r="T27" i="10"/>
  <c r="T63" i="10"/>
  <c r="T100" i="10"/>
  <c r="T160" i="10"/>
  <c r="V22" i="10"/>
  <c r="T274" i="10"/>
  <c r="T278" i="10"/>
  <c r="T243" i="10"/>
  <c r="T224" i="10"/>
  <c r="T221" i="10"/>
  <c r="T215" i="10"/>
  <c r="T214" i="10"/>
  <c r="T154" i="10"/>
  <c r="T200" i="10"/>
  <c r="T157" i="10"/>
  <c r="T166" i="10"/>
  <c r="T204" i="10"/>
  <c r="T282" i="10"/>
  <c r="T292" i="10"/>
  <c r="T296" i="10"/>
  <c r="T300" i="10"/>
  <c r="T255" i="10"/>
  <c r="T257" i="10"/>
  <c r="T261" i="10"/>
  <c r="T265" i="10"/>
  <c r="T30" i="10"/>
  <c r="T25" i="10"/>
  <c r="T275" i="10"/>
  <c r="T279" i="10"/>
  <c r="T237" i="10"/>
  <c r="T244" i="10"/>
  <c r="T236" i="10"/>
  <c r="T41" i="10"/>
  <c r="T228" i="10"/>
  <c r="U10" i="10"/>
  <c r="T10" i="10" s="1"/>
  <c r="T122" i="10"/>
  <c r="T131" i="10"/>
  <c r="T179" i="10"/>
  <c r="T26" i="10"/>
  <c r="T126" i="10"/>
  <c r="T218" i="10"/>
  <c r="U13" i="10"/>
  <c r="T13" i="10" s="1"/>
  <c r="T34" i="10"/>
  <c r="T212" i="10"/>
  <c r="T222" i="10"/>
  <c r="U15" i="10"/>
  <c r="T15" i="10" s="1"/>
  <c r="T37" i="10"/>
  <c r="T210" i="10"/>
  <c r="T44" i="10"/>
  <c r="T148" i="10"/>
  <c r="T187" i="10"/>
  <c r="T195" i="10"/>
  <c r="T202" i="10"/>
  <c r="U5" i="10"/>
  <c r="T5" i="10" s="1"/>
  <c r="T144" i="10"/>
  <c r="T161" i="10"/>
  <c r="T192" i="10"/>
  <c r="T199" i="10"/>
  <c r="U2" i="10"/>
  <c r="T2" i="10" s="1"/>
  <c r="T83" i="10"/>
  <c r="T91" i="10"/>
  <c r="T98" i="10"/>
  <c r="T105" i="10"/>
  <c r="V20" i="10"/>
  <c r="T89" i="10"/>
  <c r="T96" i="10"/>
  <c r="T103" i="10"/>
  <c r="T117" i="10"/>
  <c r="T269" i="10"/>
  <c r="T272" i="10"/>
  <c r="T276" i="10"/>
  <c r="T239" i="10"/>
  <c r="T246" i="10"/>
  <c r="T219" i="10"/>
  <c r="T55" i="10"/>
  <c r="T223" i="10"/>
  <c r="T208" i="10"/>
  <c r="T65" i="10"/>
  <c r="T150" i="10"/>
  <c r="T40" i="10"/>
  <c r="T189" i="10"/>
  <c r="T59" i="10"/>
  <c r="T146" i="10"/>
  <c r="T153" i="10"/>
  <c r="T185" i="10"/>
  <c r="T201" i="10"/>
  <c r="T29" i="10"/>
  <c r="T280" i="10"/>
  <c r="T38" i="10"/>
  <c r="T298" i="10"/>
  <c r="T302" i="10"/>
  <c r="T97" i="10"/>
  <c r="T253" i="10"/>
  <c r="T249" i="10"/>
  <c r="T259" i="10"/>
  <c r="T263" i="10"/>
  <c r="T267" i="10"/>
  <c r="T270" i="10"/>
  <c r="T273" i="10"/>
  <c r="T277" i="10"/>
  <c r="T241" i="10"/>
  <c r="T248" i="10"/>
  <c r="T232" i="10"/>
  <c r="T240" i="10"/>
  <c r="T247" i="10"/>
  <c r="T225" i="10"/>
  <c r="T118" i="10"/>
  <c r="T135" i="10"/>
  <c r="T183" i="10"/>
  <c r="T106" i="10"/>
  <c r="T112" i="10"/>
  <c r="T121" i="10"/>
  <c r="T130" i="10"/>
  <c r="U9" i="10"/>
  <c r="T9" i="10" s="1"/>
  <c r="T159" i="10"/>
  <c r="T217" i="10"/>
  <c r="U3" i="10"/>
  <c r="T3" i="10" s="1"/>
  <c r="T216" i="10"/>
  <c r="T207" i="10"/>
  <c r="U4" i="10"/>
  <c r="T4" i="10" s="1"/>
  <c r="T57" i="10"/>
  <c r="T67" i="10"/>
  <c r="T145" i="10"/>
  <c r="T152" i="10"/>
  <c r="T191" i="10"/>
  <c r="T35" i="10"/>
  <c r="T205" i="10"/>
  <c r="T147" i="10"/>
  <c r="T155" i="10"/>
  <c r="U14" i="10"/>
  <c r="T14" i="10" s="1"/>
  <c r="T188" i="10"/>
  <c r="T196" i="10"/>
  <c r="T203" i="10"/>
  <c r="T32" i="10"/>
  <c r="T109" i="10"/>
  <c r="T114" i="10"/>
  <c r="V21" i="10"/>
  <c r="T93" i="10"/>
  <c r="T99" i="10"/>
  <c r="T33" i="10"/>
  <c r="U21" i="10"/>
  <c r="U20" i="10"/>
  <c r="U22" i="10"/>
  <c r="T22" i="10" s="1"/>
  <c r="T324" i="10"/>
  <c r="T320" i="10"/>
  <c r="T75" i="10"/>
  <c r="T354" i="10"/>
  <c r="T358" i="10"/>
  <c r="V17" i="10"/>
  <c r="U17" i="10"/>
  <c r="T17" i="10" s="1"/>
  <c r="T309" i="10"/>
  <c r="T312" i="10"/>
  <c r="T319" i="10"/>
  <c r="V16" i="10"/>
  <c r="U16" i="10"/>
  <c r="T16" i="10" s="1"/>
  <c r="T310" i="10"/>
  <c r="T76" i="10"/>
  <c r="T71" i="10"/>
  <c r="T74" i="10"/>
  <c r="T307" i="10"/>
  <c r="T326" i="10"/>
  <c r="T330" i="10"/>
  <c r="T334" i="10"/>
  <c r="T338" i="10"/>
  <c r="T342" i="10"/>
  <c r="T346" i="10"/>
  <c r="T350" i="10"/>
  <c r="T306" i="10"/>
  <c r="T45" i="10"/>
  <c r="T352" i="10"/>
  <c r="T356" i="10"/>
  <c r="T360" i="10"/>
  <c r="T70" i="10"/>
  <c r="T305" i="10"/>
  <c r="U18" i="10"/>
  <c r="V18" i="10"/>
  <c r="T308" i="10"/>
  <c r="T315" i="10"/>
  <c r="T322" i="10"/>
  <c r="T317" i="10"/>
  <c r="T69" i="10"/>
  <c r="T72" i="10"/>
  <c r="T304" i="10"/>
  <c r="T328" i="10"/>
  <c r="T332" i="10"/>
  <c r="T336" i="10"/>
  <c r="T340" i="10"/>
  <c r="T344" i="10"/>
  <c r="T348" i="10"/>
  <c r="T313" i="10"/>
  <c r="T20" i="10" l="1"/>
  <c r="T21" i="10"/>
  <c r="T325" i="10"/>
  <c r="T318" i="10"/>
  <c r="T311" i="10"/>
  <c r="T357" i="10"/>
  <c r="R104" i="10" s="1"/>
  <c r="T353" i="10"/>
  <c r="T46" i="10"/>
  <c r="T349" i="10"/>
  <c r="T345" i="10"/>
  <c r="T341" i="10"/>
  <c r="T337" i="10"/>
  <c r="T333" i="10"/>
  <c r="T329" i="10"/>
  <c r="T24" i="10"/>
  <c r="T18" i="10"/>
  <c r="T31" i="10"/>
  <c r="T321" i="10"/>
  <c r="T314" i="10"/>
  <c r="T359" i="10"/>
  <c r="T355" i="10"/>
  <c r="T351" i="10"/>
  <c r="T347" i="10"/>
  <c r="T343" i="10"/>
  <c r="T339" i="10"/>
  <c r="T335" i="10"/>
  <c r="T331" i="10"/>
  <c r="T327" i="10"/>
  <c r="T323" i="10"/>
  <c r="T316" i="10"/>
  <c r="T19" i="10"/>
  <c r="R2" i="10" s="1"/>
  <c r="R283" i="10"/>
  <c r="R194" i="10"/>
  <c r="R36" i="10"/>
  <c r="R78" i="10"/>
  <c r="R262" i="10"/>
  <c r="R258" i="10"/>
  <c r="R281" i="10"/>
  <c r="R316" i="10" l="1"/>
  <c r="R323" i="10"/>
  <c r="R327" i="10"/>
  <c r="R331" i="10"/>
  <c r="R335" i="10"/>
  <c r="R339" i="10"/>
  <c r="R343" i="10"/>
  <c r="R347" i="10"/>
  <c r="R355" i="10"/>
  <c r="R359" i="10"/>
  <c r="R314" i="10"/>
  <c r="R321" i="10"/>
  <c r="R31" i="10"/>
  <c r="R313" i="10"/>
  <c r="R348" i="10"/>
  <c r="R344" i="10"/>
  <c r="R340" i="10"/>
  <c r="R336" i="10"/>
  <c r="R332" i="10"/>
  <c r="R328" i="10"/>
  <c r="R304" i="10"/>
  <c r="R72" i="10"/>
  <c r="R69" i="10"/>
  <c r="R322" i="10"/>
  <c r="R308" i="10"/>
  <c r="R305" i="10"/>
  <c r="R73" i="10"/>
  <c r="R70" i="10"/>
  <c r="R360" i="10"/>
  <c r="R356" i="10"/>
  <c r="R352" i="10"/>
  <c r="R45" i="10"/>
  <c r="R306" i="10"/>
  <c r="R350" i="10"/>
  <c r="R346" i="10"/>
  <c r="R338" i="10"/>
  <c r="R334" i="10"/>
  <c r="R330" i="10"/>
  <c r="R326" i="10"/>
  <c r="R307" i="10"/>
  <c r="R74" i="10"/>
  <c r="R71" i="10"/>
  <c r="R76" i="10"/>
  <c r="R310" i="10"/>
  <c r="R319" i="10"/>
  <c r="R312" i="10"/>
  <c r="R39" i="10"/>
  <c r="R17" i="10"/>
  <c r="R358" i="10"/>
  <c r="R354" i="10"/>
  <c r="R320" i="10"/>
  <c r="R22" i="10"/>
  <c r="R20" i="10"/>
  <c r="R21" i="10"/>
  <c r="R33" i="10"/>
  <c r="R107" i="10"/>
  <c r="R99" i="10"/>
  <c r="R93" i="10"/>
  <c r="R114" i="10"/>
  <c r="R109" i="10"/>
  <c r="R101" i="10"/>
  <c r="R87" i="10"/>
  <c r="R203" i="10"/>
  <c r="R196" i="10"/>
  <c r="R188" i="10"/>
  <c r="R14" i="10"/>
  <c r="R155" i="10"/>
  <c r="R147" i="10"/>
  <c r="R35" i="10"/>
  <c r="R191" i="10"/>
  <c r="R167" i="10"/>
  <c r="R145" i="10"/>
  <c r="R67" i="10"/>
  <c r="R57" i="10"/>
  <c r="R4" i="10"/>
  <c r="R207" i="10"/>
  <c r="R216" i="10"/>
  <c r="R47" i="10"/>
  <c r="R217" i="10"/>
  <c r="R159" i="10"/>
  <c r="R9" i="10"/>
  <c r="R130" i="10"/>
  <c r="R121" i="10"/>
  <c r="R106" i="10"/>
  <c r="R183" i="10"/>
  <c r="R135" i="10"/>
  <c r="R247" i="10"/>
  <c r="R240" i="10"/>
  <c r="R232" i="10"/>
  <c r="R248" i="10"/>
  <c r="R241" i="10"/>
  <c r="R277" i="10"/>
  <c r="R273" i="10"/>
  <c r="R270" i="10"/>
  <c r="R267" i="10"/>
  <c r="R263" i="10"/>
  <c r="R259" i="10"/>
  <c r="R249" i="10"/>
  <c r="R253" i="10"/>
  <c r="R97" i="10"/>
  <c r="R302" i="10"/>
  <c r="R294" i="10"/>
  <c r="R38" i="10"/>
  <c r="R288" i="10"/>
  <c r="R284" i="10"/>
  <c r="R29" i="10"/>
  <c r="R201" i="10"/>
  <c r="R185" i="10"/>
  <c r="R163" i="10"/>
  <c r="R153" i="10"/>
  <c r="R146" i="10"/>
  <c r="R59" i="10"/>
  <c r="R189" i="10"/>
  <c r="R40" i="10"/>
  <c r="R150" i="10"/>
  <c r="R65" i="10"/>
  <c r="R208" i="10"/>
  <c r="R223" i="10"/>
  <c r="R55" i="10"/>
  <c r="R219" i="10"/>
  <c r="R246" i="10"/>
  <c r="R239" i="10"/>
  <c r="R276" i="10"/>
  <c r="R272" i="10"/>
  <c r="R269" i="10"/>
  <c r="R117" i="10"/>
  <c r="R110" i="10"/>
  <c r="R103" i="10"/>
  <c r="R96" i="10"/>
  <c r="R89" i="10"/>
  <c r="R105" i="10"/>
  <c r="R98" i="10"/>
  <c r="R91" i="10"/>
  <c r="R83" i="10"/>
  <c r="R6" i="10"/>
  <c r="R290" i="10"/>
  <c r="R291" i="10"/>
  <c r="R295" i="10"/>
  <c r="R299" i="10"/>
  <c r="R301" i="10"/>
  <c r="R303" i="10"/>
  <c r="R77" i="10"/>
  <c r="R81" i="10"/>
  <c r="R84" i="10"/>
  <c r="R88" i="10"/>
  <c r="R92" i="10"/>
  <c r="R250" i="10"/>
  <c r="R7" i="10"/>
  <c r="R231" i="10"/>
  <c r="R242" i="10"/>
  <c r="R116" i="10"/>
  <c r="R120" i="10"/>
  <c r="R124" i="10"/>
  <c r="R129" i="10"/>
  <c r="R133" i="10"/>
  <c r="R174" i="10"/>
  <c r="R177" i="10"/>
  <c r="R181" i="10"/>
  <c r="R111" i="10"/>
  <c r="R113" i="10"/>
  <c r="R119" i="10"/>
  <c r="R123" i="10"/>
  <c r="R139" i="10"/>
  <c r="R178" i="10"/>
  <c r="R213" i="10"/>
  <c r="R54" i="10"/>
  <c r="R168" i="10"/>
  <c r="R186" i="10"/>
  <c r="R137" i="10"/>
  <c r="R165" i="10"/>
  <c r="R197" i="10"/>
  <c r="R136" i="10"/>
  <c r="R190" i="10"/>
  <c r="R42" i="10"/>
  <c r="R82" i="10"/>
  <c r="R233" i="10"/>
  <c r="R127" i="10"/>
  <c r="R172" i="10"/>
  <c r="R115" i="10"/>
  <c r="R134" i="10"/>
  <c r="R180" i="10"/>
  <c r="R50" i="10"/>
  <c r="R56" i="10"/>
  <c r="R62" i="10"/>
  <c r="R164" i="10"/>
  <c r="R68" i="10"/>
  <c r="R169" i="10"/>
  <c r="R199" i="10"/>
  <c r="R192" i="10"/>
  <c r="R161" i="10"/>
  <c r="R151" i="10"/>
  <c r="R5" i="10"/>
  <c r="R202" i="10"/>
  <c r="R195" i="10"/>
  <c r="R156" i="10"/>
  <c r="R148" i="10"/>
  <c r="R37" i="10"/>
  <c r="R15" i="10"/>
  <c r="R51" i="10"/>
  <c r="R222" i="10"/>
  <c r="R34" i="10"/>
  <c r="R13" i="10"/>
  <c r="R218" i="10"/>
  <c r="R126" i="10"/>
  <c r="R43" i="10"/>
  <c r="R26" i="10"/>
  <c r="R179" i="10"/>
  <c r="R122" i="10"/>
  <c r="R10" i="10"/>
  <c r="R228" i="10"/>
  <c r="R41" i="10"/>
  <c r="R237" i="10"/>
  <c r="R279" i="10"/>
  <c r="R275" i="10"/>
  <c r="R25" i="10"/>
  <c r="R30" i="10"/>
  <c r="R265" i="10"/>
  <c r="R261" i="10"/>
  <c r="R257" i="10"/>
  <c r="R255" i="10"/>
  <c r="R296" i="10"/>
  <c r="R292" i="10"/>
  <c r="R286" i="10"/>
  <c r="R282" i="10"/>
  <c r="R204" i="10"/>
  <c r="R166" i="10"/>
  <c r="R157" i="10"/>
  <c r="R149" i="10"/>
  <c r="R142" i="10"/>
  <c r="R200" i="10"/>
  <c r="R193" i="10"/>
  <c r="R154" i="10"/>
  <c r="R214" i="10"/>
  <c r="R215" i="10"/>
  <c r="R227" i="10"/>
  <c r="R224" i="10"/>
  <c r="R243" i="10"/>
  <c r="R278" i="10"/>
  <c r="R274" i="10"/>
  <c r="R100" i="10"/>
  <c r="R27" i="10"/>
  <c r="R158" i="10"/>
  <c r="R85" i="10"/>
  <c r="R162" i="10"/>
  <c r="R173" i="10"/>
  <c r="R64" i="10"/>
  <c r="R86" i="10"/>
  <c r="R79" i="10"/>
  <c r="R198" i="10"/>
  <c r="R66" i="10"/>
  <c r="R184" i="10"/>
  <c r="R61" i="10"/>
  <c r="R206" i="10"/>
  <c r="R53" i="10"/>
  <c r="R226" i="10"/>
  <c r="R48" i="10"/>
  <c r="R171" i="10"/>
  <c r="R132" i="10"/>
  <c r="R125" i="10"/>
  <c r="R234" i="10"/>
  <c r="R235" i="10"/>
  <c r="R271" i="10"/>
  <c r="R268" i="10"/>
  <c r="R264" i="10"/>
  <c r="R260" i="10"/>
  <c r="R256" i="10"/>
  <c r="R252" i="10"/>
  <c r="R95" i="10"/>
  <c r="R287" i="10"/>
  <c r="R60" i="10"/>
  <c r="R28" i="10"/>
  <c r="R102" i="10"/>
  <c r="R90" i="10"/>
  <c r="R143" i="10"/>
  <c r="R209" i="10"/>
  <c r="R49" i="10"/>
  <c r="R52" i="10"/>
  <c r="R220" i="10"/>
  <c r="R175" i="10"/>
  <c r="R128" i="10"/>
  <c r="R170" i="10"/>
  <c r="R245" i="10"/>
  <c r="R238" i="10"/>
  <c r="R230" i="10"/>
  <c r="R266" i="10"/>
  <c r="R254" i="10"/>
  <c r="R289" i="10"/>
  <c r="R285" i="10"/>
  <c r="R8" i="10"/>
  <c r="R141" i="10"/>
  <c r="R23" i="10"/>
  <c r="R24" i="10"/>
  <c r="R329" i="10"/>
  <c r="R333" i="10"/>
  <c r="R337" i="10"/>
  <c r="R341" i="10"/>
  <c r="R345" i="10"/>
  <c r="R349" i="10"/>
  <c r="R46" i="10"/>
  <c r="R357" i="10"/>
  <c r="R311" i="10"/>
  <c r="R318" i="10"/>
  <c r="R19" i="10"/>
  <c r="R342" i="10"/>
  <c r="R16" i="10"/>
  <c r="R309" i="10"/>
  <c r="R75" i="10"/>
  <c r="R324" i="10"/>
  <c r="R32" i="10"/>
  <c r="R205" i="10"/>
  <c r="R152" i="10"/>
  <c r="R3" i="10"/>
  <c r="R211" i="10"/>
  <c r="R112" i="10"/>
  <c r="R118" i="10"/>
  <c r="R225" i="10"/>
  <c r="R298" i="10"/>
  <c r="R280" i="10"/>
  <c r="R293" i="10"/>
  <c r="R297" i="10"/>
  <c r="R140" i="10"/>
  <c r="R108" i="10"/>
  <c r="R182" i="10"/>
  <c r="R94" i="10"/>
  <c r="R251" i="10"/>
  <c r="R229" i="10"/>
  <c r="R11" i="10"/>
  <c r="R176" i="10"/>
  <c r="R138" i="10"/>
  <c r="R144" i="10"/>
  <c r="R187" i="10"/>
  <c r="R44" i="10"/>
  <c r="R210" i="10"/>
  <c r="R212" i="10"/>
  <c r="R131" i="10"/>
  <c r="R236" i="10"/>
  <c r="R244" i="10"/>
  <c r="R300" i="10"/>
  <c r="R221" i="10"/>
  <c r="R160" i="10"/>
  <c r="R63" i="10"/>
  <c r="R80" i="10"/>
  <c r="R12" i="10"/>
  <c r="R58" i="10"/>
  <c r="R351" i="10"/>
  <c r="R18" i="10"/>
  <c r="R317" i="10"/>
  <c r="R315" i="10"/>
  <c r="R353" i="10"/>
  <c r="R325" i="10"/>
</calcChain>
</file>

<file path=xl/sharedStrings.xml><?xml version="1.0" encoding="utf-8"?>
<sst xmlns="http://schemas.openxmlformats.org/spreadsheetml/2006/main" count="6899" uniqueCount="934">
  <si>
    <t>TESSIER</t>
  </si>
  <si>
    <t>KERDAVID</t>
  </si>
  <si>
    <t>PONT ST MARTIN U.S.</t>
  </si>
  <si>
    <t>LEBRASSEUR</t>
  </si>
  <si>
    <t>ST JULIEN TENNIS DE TABLE</t>
  </si>
  <si>
    <t>PARIGNE L'EVEQUE TTC</t>
  </si>
  <si>
    <t>LIAIGRE</t>
  </si>
  <si>
    <t>ST HILAIRE DE LOULAY</t>
  </si>
  <si>
    <t>BELLEVIGNY ESBV</t>
  </si>
  <si>
    <t>BOSSIS</t>
  </si>
  <si>
    <t>GABILLARD</t>
  </si>
  <si>
    <t>LE GALL</t>
  </si>
  <si>
    <t>STE LUCE T.T.</t>
  </si>
  <si>
    <t>SUCE SUR ERDRE</t>
  </si>
  <si>
    <t>ROMAGNE</t>
  </si>
  <si>
    <t>VIBRAYE ASTT</t>
  </si>
  <si>
    <t>RICHARD</t>
  </si>
  <si>
    <t>BAHUAUD</t>
  </si>
  <si>
    <t>ROMAGNE (LA) - S.S.</t>
  </si>
  <si>
    <t>MOUSSEAU</t>
  </si>
  <si>
    <t>NANTES TENNIS DE TABLE</t>
  </si>
  <si>
    <t>PILARD</t>
  </si>
  <si>
    <t>ALLAIRE</t>
  </si>
  <si>
    <t>GALAIS</t>
  </si>
  <si>
    <t>RETAILLEAU</t>
  </si>
  <si>
    <t>ARNAGE US</t>
  </si>
  <si>
    <t>LA FLECHE USF TT</t>
  </si>
  <si>
    <t>PRESQU ILE T.T.</t>
  </si>
  <si>
    <t>AIZENAY CPF</t>
  </si>
  <si>
    <t>CHARNY</t>
  </si>
  <si>
    <t>DENIAUD</t>
  </si>
  <si>
    <t>CHEVROLIERE DU LAC TT</t>
  </si>
  <si>
    <t>GIRARD</t>
  </si>
  <si>
    <t>SAVENAY ASP TT</t>
  </si>
  <si>
    <t>BUREAU</t>
  </si>
  <si>
    <t>LANGEVIN</t>
  </si>
  <si>
    <t>RABILLER</t>
  </si>
  <si>
    <t>BEAUFOU VENDEE (ASL)</t>
  </si>
  <si>
    <t>SCHLACHTER</t>
  </si>
  <si>
    <t>BERRADA</t>
  </si>
  <si>
    <t>HEDOUIN</t>
  </si>
  <si>
    <t>GORCE</t>
  </si>
  <si>
    <t>MACHARD</t>
  </si>
  <si>
    <t>DEMEY</t>
  </si>
  <si>
    <t>NANTES ST MEDARD DOULON</t>
  </si>
  <si>
    <t>GAUTIER</t>
  </si>
  <si>
    <t>ALLONNES VILLEBERNIER</t>
  </si>
  <si>
    <t>AMBILLOU CHATEAU ASVR TT</t>
  </si>
  <si>
    <t>AMBRIERES TTC</t>
  </si>
  <si>
    <t>ANCENIS ST GEREON TT</t>
  </si>
  <si>
    <t>ANDARD BRAIN Entente Sp.</t>
  </si>
  <si>
    <t>ANDREZE-BEAUPREAU TT</t>
  </si>
  <si>
    <t>ANGERS MONPLAISIR</t>
  </si>
  <si>
    <t>ANGERS ST LEONARD</t>
  </si>
  <si>
    <t>ANGERS VAILLANTE Sports TT</t>
  </si>
  <si>
    <t>ANGLES PPC</t>
  </si>
  <si>
    <t>ANILLE BRAYE ABTT</t>
  </si>
  <si>
    <t>ARCONNAY TT</t>
  </si>
  <si>
    <t>ARON Sports Loisirs</t>
  </si>
  <si>
    <t>ASSE LE BOISNE TT</t>
  </si>
  <si>
    <t>ASTILLEEN Tennis de Table</t>
  </si>
  <si>
    <t>ASTT ST PERE EN RETZ</t>
  </si>
  <si>
    <t>AVRILLE AS 85</t>
  </si>
  <si>
    <t>AVRILLE Ass. Sportive</t>
  </si>
  <si>
    <t>BACONNIERE (La) Tennis de Table</t>
  </si>
  <si>
    <t>BAIS T.T</t>
  </si>
  <si>
    <t>BAUGE Olympique</t>
  </si>
  <si>
    <t>BAUNE ESVB TT</t>
  </si>
  <si>
    <t>BAZOGE-MONTPINCON (la) T.T</t>
  </si>
  <si>
    <t>BAZOUGERS/BAZOUGE DE CHEMERE</t>
  </si>
  <si>
    <t>BEAUCOUZE Sporting Club</t>
  </si>
  <si>
    <t>BEGROLLES EN MAUGES Regina</t>
  </si>
  <si>
    <t>BEIGNON BASSET TTA</t>
  </si>
  <si>
    <t>BELLEVIGNE LES CHTX TT</t>
  </si>
  <si>
    <t>BERNARDIERE T.T.C.</t>
  </si>
  <si>
    <t>BERNERIE (LA)</t>
  </si>
  <si>
    <t>BESNE DONGES T.T.</t>
  </si>
  <si>
    <t>BIGOTTIERE (La) USTT</t>
  </si>
  <si>
    <t>BLAIN TENNIS DE TABLE</t>
  </si>
  <si>
    <t>BOISSIERE-BOUZILLE MARILLAIS TT</t>
  </si>
  <si>
    <t>BONCHAMP Entente Sportive</t>
  </si>
  <si>
    <t>BONNETABLE P</t>
  </si>
  <si>
    <t>BOUAYE A.L.</t>
  </si>
  <si>
    <t>BOUCHEMAINE TT ANJOU</t>
  </si>
  <si>
    <t>BOUEE Tennis de Table</t>
  </si>
  <si>
    <t>BOUIN E</t>
  </si>
  <si>
    <t>BOURGNEUF/ST OUEN TTIC</t>
  </si>
  <si>
    <t>BOURGNEUF-STE CHRISTINE TT</t>
  </si>
  <si>
    <t>BOURNEZEAU ESBTT</t>
  </si>
  <si>
    <t>BOUSSAY T.T.C.</t>
  </si>
  <si>
    <t>BRETIGNOLLES TT</t>
  </si>
  <si>
    <t>BRIERE T.T.</t>
  </si>
  <si>
    <t>BRIVET T.T.</t>
  </si>
  <si>
    <t>BRUFFIERE ASBD</t>
  </si>
  <si>
    <t>CANDE SOCTT</t>
  </si>
  <si>
    <t>CHALLANS OPS</t>
  </si>
  <si>
    <t>CHALONNES Tennis de Table</t>
  </si>
  <si>
    <t>CHAMPAGNE ESP</t>
  </si>
  <si>
    <t>CHANGE TT</t>
  </si>
  <si>
    <t>CHANGE Union Sportive</t>
  </si>
  <si>
    <t>CHANTONNAY T.T.</t>
  </si>
  <si>
    <t>CHAPELAINE (LA)</t>
  </si>
  <si>
    <t>CHAPELLE ANTHENAISE U.S</t>
  </si>
  <si>
    <t>CHAPELLE CRAONNAISE F.J</t>
  </si>
  <si>
    <t>CHATEAU DU LOIR ASCC</t>
  </si>
  <si>
    <t>CHATEAU GONTIER Tennis de Table</t>
  </si>
  <si>
    <t>CHATEAUBRIANT TENNIS TABLE</t>
  </si>
  <si>
    <t>CHATILLON S/COLMONT Amicale</t>
  </si>
  <si>
    <t>CHATRES LA FORET C.F.L</t>
  </si>
  <si>
    <t>CHAUCHE US</t>
  </si>
  <si>
    <t>CHAUMES EN RETZ TT</t>
  </si>
  <si>
    <t>CHAVAGNES EN P. STL</t>
  </si>
  <si>
    <t>CHEMAZE Tennis de Table</t>
  </si>
  <si>
    <t>CHEMILLE Olympique T.T.</t>
  </si>
  <si>
    <t>CHOLET TENNIS DE TABLE</t>
  </si>
  <si>
    <t>CLUB PONGISTE CHATEAU-THEBAUD</t>
  </si>
  <si>
    <t>COEX CP</t>
  </si>
  <si>
    <t>COMMEQUIERS TT</t>
  </si>
  <si>
    <t>COMMER Etoile Bleue</t>
  </si>
  <si>
    <t>CONNERRE-LOMBRON  MJ</t>
  </si>
  <si>
    <t>CONTEST ST BAUDELLE</t>
  </si>
  <si>
    <t>CORCOUEENNE</t>
  </si>
  <si>
    <t>CORNE TTC</t>
  </si>
  <si>
    <t>COSSE LE VIVIEN</t>
  </si>
  <si>
    <t>COTE D AMOUR T.T.</t>
  </si>
  <si>
    <t>COTELOISE TT MAUMUSSON</t>
  </si>
  <si>
    <t>COUERON T.T.</t>
  </si>
  <si>
    <t>COUETS (LES)</t>
  </si>
  <si>
    <t>COULAINES JS</t>
  </si>
  <si>
    <t>COURCITE AS</t>
  </si>
  <si>
    <t>CRAON E.S</t>
  </si>
  <si>
    <t>CROIXILLE L Etoile (la)ES</t>
  </si>
  <si>
    <t>CUGAND TTAL</t>
  </si>
  <si>
    <t>DEGRE JS</t>
  </si>
  <si>
    <t>ECOUFLANT ASTTE</t>
  </si>
  <si>
    <t>ENTENTE PONGISTE SUD LOIRE</t>
  </si>
  <si>
    <t>EPESSES (Les)</t>
  </si>
  <si>
    <t>ERNEENNE Sport Tennis de Table</t>
  </si>
  <si>
    <t>ESSARTS TTE (Les)</t>
  </si>
  <si>
    <t>ETIVAL T.T.</t>
  </si>
  <si>
    <t>ETRICHE-CHAMPIGNE TT Entente</t>
  </si>
  <si>
    <t>EVRON Alerte</t>
  </si>
  <si>
    <t>FAY USL</t>
  </si>
  <si>
    <t>FENEU Tennis de Table</t>
  </si>
  <si>
    <t>FERCE US</t>
  </si>
  <si>
    <t>FERRIERE VENDEE TENNIS DE TABLE</t>
  </si>
  <si>
    <t>FIEF SAUVIN (LE) - CB</t>
  </si>
  <si>
    <t>FONTAINES-DOIX</t>
  </si>
  <si>
    <t>FONTENAY TTC</t>
  </si>
  <si>
    <t>FORCE US</t>
  </si>
  <si>
    <t>FOUGEROLLES DU PLESSIS TTC</t>
  </si>
  <si>
    <t>FOULLETOURTE T.T.</t>
  </si>
  <si>
    <t>GASTINES CUILLE AS</t>
  </si>
  <si>
    <t>GAVRE (LE) T.T.</t>
  </si>
  <si>
    <t>GENNES SUR GLAIZE A.S.T.T</t>
  </si>
  <si>
    <t>GESTE Espoir</t>
  </si>
  <si>
    <t>GIROUARD</t>
  </si>
  <si>
    <t>GORRONNAIS Tennis de Table</t>
  </si>
  <si>
    <t>GOULAINE OMNISPORTS</t>
  </si>
  <si>
    <t>GRANDCHAMP T.T.</t>
  </si>
  <si>
    <t>GREZ EN BOUERE C.P</t>
  </si>
  <si>
    <t>HAIE FOUASSIERE (LA) T.T.C</t>
  </si>
  <si>
    <t>HAIE TRAVERSAINE U.S.L (la)</t>
  </si>
  <si>
    <t>HERBERGEMENT ASTT</t>
  </si>
  <si>
    <t>HERBIERS (LES) TENNIS DE TABLE</t>
  </si>
  <si>
    <t>HERIC T.T.</t>
  </si>
  <si>
    <t>HOUSSAY Esperance</t>
  </si>
  <si>
    <t>IZE Etoile Sportive</t>
  </si>
  <si>
    <t>JARZE ES TENNIS DE TABLE</t>
  </si>
  <si>
    <t>JOVEENNE LANGUEUROISE E.S.</t>
  </si>
  <si>
    <t>JUBLAINS A.S.J.T.T</t>
  </si>
  <si>
    <t>LA CHAPELLE ALTT</t>
  </si>
  <si>
    <t>LA CHARTRE A.P.</t>
  </si>
  <si>
    <t xml:space="preserve">LA DOREE ATT </t>
  </si>
  <si>
    <t>LA FERTE VS</t>
  </si>
  <si>
    <t>LA MILESSE TTA</t>
  </si>
  <si>
    <t>LA SUZE ES</t>
  </si>
  <si>
    <t>LAIGNE ASTT</t>
  </si>
  <si>
    <t>LANDES GENUSSON E</t>
  </si>
  <si>
    <t>LARCHAMP MONTAUDIN T.T</t>
  </si>
  <si>
    <t>LASSAY Tennis de Table S.C</t>
  </si>
  <si>
    <t>LAVAL BOURNY Tennis de Table</t>
  </si>
  <si>
    <t>LAVAL Francs Archers</t>
  </si>
  <si>
    <t>LE BREIL PING PONG CLUB</t>
  </si>
  <si>
    <t>LE FLIP MONTOIS - ND DE MONTS</t>
  </si>
  <si>
    <t>LE GENEST</t>
  </si>
  <si>
    <t>LE GRAND LUCE USTT</t>
  </si>
  <si>
    <t>LE LUDE C.P.</t>
  </si>
  <si>
    <t>LE MANS ASPTT</t>
  </si>
  <si>
    <t>LE MANS S.O MAINE</t>
  </si>
  <si>
    <t>LE MANS SARTHE TENNIS DE TABLE</t>
  </si>
  <si>
    <t>LE MANS U.S.M.</t>
  </si>
  <si>
    <t>LE MANS VILLARET  TT</t>
  </si>
  <si>
    <t>LEGE A.S.T.T.</t>
  </si>
  <si>
    <t>LES ACHARDS TT U.S.</t>
  </si>
  <si>
    <t>LES SABLES VENDEE TENNIS DE TABL</t>
  </si>
  <si>
    <t>LIGNE A.S.T.T.</t>
  </si>
  <si>
    <t>LOIRON RUILLE CATT</t>
  </si>
  <si>
    <t>LONGUE Athletic Club</t>
  </si>
  <si>
    <t>LONGUENEE ATTL</t>
  </si>
  <si>
    <t>LOROUX BOTTEREAU (LE) CEPOLO</t>
  </si>
  <si>
    <t>LOUE Association Ping</t>
  </si>
  <si>
    <t>LOUVERNE Tennis de Table</t>
  </si>
  <si>
    <t>LUCON TT</t>
  </si>
  <si>
    <t>MACHECOUL GDRTT</t>
  </si>
  <si>
    <t>MAGNILS REIGNIERS ATT</t>
  </si>
  <si>
    <t>MAMERS CS</t>
  </si>
  <si>
    <t>MARCILLE US</t>
  </si>
  <si>
    <t>MARESCHE E.P. 138</t>
  </si>
  <si>
    <t>MARSACAIS TENNIS DE TABLE</t>
  </si>
  <si>
    <t>MARTIGNE BRIAND A.S.</t>
  </si>
  <si>
    <t>MAUVES TT</t>
  </si>
  <si>
    <t>MAYENNE Club Athletique</t>
  </si>
  <si>
    <t>MAYET VIGILANTE TT</t>
  </si>
  <si>
    <t>MAY-JALLAIS ENT. tennis table</t>
  </si>
  <si>
    <t>MAZE AUTHION TENNIS DE TABLE</t>
  </si>
  <si>
    <t>MEILLERAIE R</t>
  </si>
  <si>
    <t>MESANGER T.T.</t>
  </si>
  <si>
    <t>MESLAY DU MAINE Tennis de Table</t>
  </si>
  <si>
    <t>MEZIERES S PONTHOUIN AS</t>
  </si>
  <si>
    <t>MISSILLAC TTC</t>
  </si>
  <si>
    <t>MONCE TENNIS DE TABLE</t>
  </si>
  <si>
    <t>MONTAGNE (LA) A.S.C.</t>
  </si>
  <si>
    <t>MONTFORT TT</t>
  </si>
  <si>
    <t>MONTJEAN Tennis de Table</t>
  </si>
  <si>
    <t>MONTOIR ST MALO TT</t>
  </si>
  <si>
    <t>MONTREUIL JUIGNE As.Pongis</t>
  </si>
  <si>
    <t>MONTREVAULT SUR EVRE TT</t>
  </si>
  <si>
    <t>MORTAGNE FRATERNELLE</t>
  </si>
  <si>
    <t>MOUCHAMPS SJTT</t>
  </si>
  <si>
    <t>MOUILLERON TT CLUB</t>
  </si>
  <si>
    <t>MOULAY Sport T.Table</t>
  </si>
  <si>
    <t>MOUTIERS MAUXFAITS TT</t>
  </si>
  <si>
    <t>MOUZILLON E.T.T.</t>
  </si>
  <si>
    <t>MULSANNE PPC</t>
  </si>
  <si>
    <t>MURS ERIGNE ASITT</t>
  </si>
  <si>
    <t>NANTES ASCBG</t>
  </si>
  <si>
    <t>NANTES LE BAUT TT</t>
  </si>
  <si>
    <t>NANTES MELLINET (LA)</t>
  </si>
  <si>
    <t>NANTES RACC</t>
  </si>
  <si>
    <t>NANTES ST JOSEPH TENNIS DE TABLE</t>
  </si>
  <si>
    <t>NANTES TOUTES AIDES - ASTA</t>
  </si>
  <si>
    <t>NEUFCHATEL EN SAOSNOIS</t>
  </si>
  <si>
    <t>NIEUL TENNIS DE TABLE</t>
  </si>
  <si>
    <t>NOIRMOUTIER AL</t>
  </si>
  <si>
    <t>NORT SUR ERDRE N.A.C.T.T.</t>
  </si>
  <si>
    <t>NUEIL TENNIS DE TABLE</t>
  </si>
  <si>
    <t>NUILLE l'HUISSERIE</t>
  </si>
  <si>
    <t>OREE D'ANJOU TT</t>
  </si>
  <si>
    <t>ORVAULT SPORT TENNIS DE TABLE</t>
  </si>
  <si>
    <t>PALLET (LE) TT</t>
  </si>
  <si>
    <t>PARCE TT</t>
  </si>
  <si>
    <t>PAZENAISE T.T.</t>
  </si>
  <si>
    <t>PELLERIN (LE)</t>
  </si>
  <si>
    <t>PELLOUAILLES AC</t>
  </si>
  <si>
    <t>PENHOET U.M.</t>
  </si>
  <si>
    <t>PETIT MARS T.T.</t>
  </si>
  <si>
    <t>PING PASSION PAYS DES AVALOIRS</t>
  </si>
  <si>
    <t>PLESSIS GRAMMOIRE (LE)-ASC</t>
  </si>
  <si>
    <t>POIRE SUR VIE AL</t>
  </si>
  <si>
    <t>POMJEANNAIS Tennis de Table</t>
  </si>
  <si>
    <t>POMMERIEUX Eclair Sports</t>
  </si>
  <si>
    <t>PONTS DE CE (LES) - AAEEC</t>
  </si>
  <si>
    <t>PORT BRILLET</t>
  </si>
  <si>
    <t>PORT ST PERE T.T.A.C.</t>
  </si>
  <si>
    <t>POUEZE-LOUROUX - UP</t>
  </si>
  <si>
    <t>POULIGUEN (LE)</t>
  </si>
  <si>
    <t>POUZAUGES A.C.T.T.</t>
  </si>
  <si>
    <t>PRE EN PAIL Intrepide</t>
  </si>
  <si>
    <t>RACING CLUB TT TALMONDAIS - RC3T</t>
  </si>
  <si>
    <t>RENAZEEN Tennis de Table</t>
  </si>
  <si>
    <t>REZE AEPR</t>
  </si>
  <si>
    <t>REZE TENNIS DE TABLE</t>
  </si>
  <si>
    <t>ROCHEFORT-BEAULIEU T.T.</t>
  </si>
  <si>
    <t>RUAUDIN TENNIS DE TABLE</t>
  </si>
  <si>
    <t>RUILLE FROID FONDS P.P.C</t>
  </si>
  <si>
    <t>SABLE TENNIS DE TABLE</t>
  </si>
  <si>
    <t>SACE MARTIGNE AS</t>
  </si>
  <si>
    <t>SAFFRE TREFFIEUX TT AS</t>
  </si>
  <si>
    <t>SAINT PAVACE AS/NEUVILLE</t>
  </si>
  <si>
    <t>SAINTE JAMME TT</t>
  </si>
  <si>
    <t>SALLERTAINE TTM</t>
  </si>
  <si>
    <t>SAUMUR TTSC</t>
  </si>
  <si>
    <t>SAVIGNE L EVEQUE TT</t>
  </si>
  <si>
    <t>SEGRE Ent.Sport Haut Anjou</t>
  </si>
  <si>
    <t>SEGUINIERE (LA) TT</t>
  </si>
  <si>
    <t>SELLE CRAONNAISE(la)S.L</t>
  </si>
  <si>
    <t>SILLE DU PAYS T.T.C.</t>
  </si>
  <si>
    <t>SIMPLE COSMES AS</t>
  </si>
  <si>
    <t>SORINIERES (LES)</t>
  </si>
  <si>
    <t>SOUDAN T.T.</t>
  </si>
  <si>
    <t>SOULAIRE ET BOURG PING PONG</t>
  </si>
  <si>
    <t>SOULGE ARGENTRE Entente</t>
  </si>
  <si>
    <t>SOUVIGNE AS</t>
  </si>
  <si>
    <t>SPAY CP</t>
  </si>
  <si>
    <t>ST AIGNAN SUR ROE Espoir</t>
  </si>
  <si>
    <t>ST ANDRE DE LA MARCHE TT</t>
  </si>
  <si>
    <t>ST ANDRE G. D OIE US</t>
  </si>
  <si>
    <t>ST AUBIN-ST MARTIN-GAUBR.</t>
  </si>
  <si>
    <t>ST BARTHELEMY T2T</t>
  </si>
  <si>
    <t>St BERTHEVIN/St LOUP-53 US</t>
  </si>
  <si>
    <t>ST BREVIN T.T.</t>
  </si>
  <si>
    <t>ST CHRISTOPHE DU LIGNERON</t>
  </si>
  <si>
    <t>ST COLOMBAN T.T.</t>
  </si>
  <si>
    <t>ST DENIS CHEVASSE ES</t>
  </si>
  <si>
    <t>ST DENIS D ANJOU Eclair</t>
  </si>
  <si>
    <t>ST DENIS DE GASTINES J.G</t>
  </si>
  <si>
    <t>ST ETIENNE TENNIS DE TABLE</t>
  </si>
  <si>
    <t>ST FLORENT TENNIS DE TABLE</t>
  </si>
  <si>
    <t>ST FORT Tennis de Table</t>
  </si>
  <si>
    <t>ST FRAIMBAULT A.J.S.F T.Table</t>
  </si>
  <si>
    <t>ST GEORGES PING SGSL</t>
  </si>
  <si>
    <t>ST GEORGES SUR ERVE</t>
  </si>
  <si>
    <t>ST GERMAIN SUR MOINE EPM</t>
  </si>
  <si>
    <t>ST GILLES EP</t>
  </si>
  <si>
    <t>ST HERBLAIN A.S.H.</t>
  </si>
  <si>
    <t>ST HERBLAIN T.T.</t>
  </si>
  <si>
    <t>ST LAURENT S/S ASCM</t>
  </si>
  <si>
    <t>ST MACAIRE EN MAUGES ASPM</t>
  </si>
  <si>
    <t>ST MARS LA JAILLE TENNIS TABLE</t>
  </si>
  <si>
    <t>ST MARS LE CELLIER</t>
  </si>
  <si>
    <t>ST MARS REORTHE TT</t>
  </si>
  <si>
    <t>ST MARTIN NOYERS ESMTT</t>
  </si>
  <si>
    <t>ST MELAINE-MOZE LOIRE-AUBANCE TT</t>
  </si>
  <si>
    <t>ST MESMIN/MONTOURNAIS AECM TT</t>
  </si>
  <si>
    <t>ST MICHEL CHEF CHEF  TTMT</t>
  </si>
  <si>
    <t>ST NAZAIRE LEON BLUM TT</t>
  </si>
  <si>
    <t>ST NAZAIRE TENNIS DE TABLE</t>
  </si>
  <si>
    <t>ST OUEN EN BELIN</t>
  </si>
  <si>
    <t>ST PAUL EN P. FARFADETS TT</t>
  </si>
  <si>
    <t>ST PHILBERT T.T.</t>
  </si>
  <si>
    <t>ST PIERRE DES LANDES T.T</t>
  </si>
  <si>
    <t>ST PIERRE DES NIDS A.S</t>
  </si>
  <si>
    <t>ST PIERRE LA COUR Club Pongiste</t>
  </si>
  <si>
    <t>ST QUENTIN LES ANGES T.Table</t>
  </si>
  <si>
    <t>ST SEBASTIEN P.P.C.</t>
  </si>
  <si>
    <t>ST SYLVAIN D ANJOU ASTT</t>
  </si>
  <si>
    <t>ST VINCENT SUR GRAON</t>
  </si>
  <si>
    <t>STE FLAIVE LS</t>
  </si>
  <si>
    <t>STE FLO/VENDRENNES ES</t>
  </si>
  <si>
    <t>STE GEMMES S/LOIRE R.G.</t>
  </si>
  <si>
    <t>STE GEMMES Tennis de Table</t>
  </si>
  <si>
    <t>SUD VILAINE GOELANDS</t>
  </si>
  <si>
    <t>TARDIERE CTT</t>
  </si>
  <si>
    <t>TEILLE C.P.</t>
  </si>
  <si>
    <t>TELOCHE TT</t>
  </si>
  <si>
    <t>TENNIS DE TABLE CLUB GARNACHOIS</t>
  </si>
  <si>
    <t>TESSOUALLE (LA) - E.A.</t>
  </si>
  <si>
    <t>THOUARE TT</t>
  </si>
  <si>
    <t>TIERCE A.S.T.T.</t>
  </si>
  <si>
    <t>TORFOU Vaillants</t>
  </si>
  <si>
    <t>TRANGE Tennis de Table ASLC</t>
  </si>
  <si>
    <t>TRANS ST THOMAS E.S</t>
  </si>
  <si>
    <t>TREILLIERES A.L.</t>
  </si>
  <si>
    <t>TRELAZE Foyer Esperance</t>
  </si>
  <si>
    <t>TREMENTINES Avenir Tennis Table</t>
  </si>
  <si>
    <t>TRIGNAC TENNIS DE TABLE</t>
  </si>
  <si>
    <t>TT CLISSONNAIS</t>
  </si>
  <si>
    <t>TT GENETOUZE / VENANSAULT</t>
  </si>
  <si>
    <t>TT MONTS ET VALLEES</t>
  </si>
  <si>
    <t>US BEAUREPAIRE / ST FULGENT</t>
  </si>
  <si>
    <t>VAIGES Tennis de Table</t>
  </si>
  <si>
    <t>VALLEE D'ORTHE U.S</t>
  </si>
  <si>
    <t>VALLON US TENNIS DE TABLE</t>
  </si>
  <si>
    <t>VARADES A.S.C.P.</t>
  </si>
  <si>
    <t>VAUTORTE A.S</t>
  </si>
  <si>
    <t>VERNANTES Reveil Vernantais</t>
  </si>
  <si>
    <t>VERTOU ASPV</t>
  </si>
  <si>
    <t>VIEILLEVIGNE A.P.</t>
  </si>
  <si>
    <t>VIHIERS Foyer Laique</t>
  </si>
  <si>
    <t>VILLEDIEU LA BLOUERE T.T.</t>
  </si>
  <si>
    <t>VILLENEUVE EN RETZ   TT</t>
  </si>
  <si>
    <t>VILLEVEQUE SOUCELLES ASC</t>
  </si>
  <si>
    <t>VIVY-GENNES Entente</t>
  </si>
  <si>
    <t>YVRE L EVEQUE E.P.</t>
  </si>
  <si>
    <t>PF</t>
  </si>
  <si>
    <t>BF</t>
  </si>
  <si>
    <t>MF</t>
  </si>
  <si>
    <t>CF</t>
  </si>
  <si>
    <t>JF</t>
  </si>
  <si>
    <t>PG</t>
  </si>
  <si>
    <t>BG</t>
  </si>
  <si>
    <t>MG</t>
  </si>
  <si>
    <t>JG</t>
  </si>
  <si>
    <t>CG</t>
  </si>
  <si>
    <t>TOT</t>
  </si>
  <si>
    <t>Pts F</t>
  </si>
  <si>
    <t>Rang F</t>
  </si>
  <si>
    <t>Rang G</t>
  </si>
  <si>
    <t>POINTS CLASSEMENT</t>
  </si>
  <si>
    <t>FILLES</t>
  </si>
  <si>
    <t>GARÇONS</t>
  </si>
  <si>
    <t>CRITERIUM FEDERAL</t>
  </si>
  <si>
    <t>AIGREFEUILLAIS C.P.</t>
  </si>
  <si>
    <t>Pts CLT F</t>
  </si>
  <si>
    <t>PTS CLT G</t>
  </si>
  <si>
    <t>Pts Crit</t>
  </si>
  <si>
    <t>PTS BJEU</t>
  </si>
  <si>
    <t>TOTAL Pts</t>
  </si>
  <si>
    <t>DOUARD</t>
  </si>
  <si>
    <t>LEROUX</t>
  </si>
  <si>
    <t>NEAU</t>
  </si>
  <si>
    <t>MARSAUD</t>
  </si>
  <si>
    <t>BRIN</t>
  </si>
  <si>
    <t>MOTTIER</t>
  </si>
  <si>
    <t>BUCHARD</t>
  </si>
  <si>
    <t>MENAGER</t>
  </si>
  <si>
    <t>BEUNET</t>
  </si>
  <si>
    <t>GRISON</t>
  </si>
  <si>
    <t>JAOUEN</t>
  </si>
  <si>
    <t>BOUFFELIERE</t>
  </si>
  <si>
    <t/>
  </si>
  <si>
    <t>Place</t>
  </si>
  <si>
    <t>Pts GPX</t>
  </si>
  <si>
    <t>Pts FR</t>
  </si>
  <si>
    <t>TOTAL GP</t>
  </si>
  <si>
    <t>POUSSINES</t>
  </si>
  <si>
    <t>TOTAL FR</t>
  </si>
  <si>
    <t>WIBAUX</t>
  </si>
  <si>
    <t>ROCHUT</t>
  </si>
  <si>
    <t>OUVRARD</t>
  </si>
  <si>
    <t>MORIN</t>
  </si>
  <si>
    <t>GAUVRIT</t>
  </si>
  <si>
    <t>LIGER</t>
  </si>
  <si>
    <t>VILLENEUVE</t>
  </si>
  <si>
    <t>GOLAB</t>
  </si>
  <si>
    <t>LANDREAU</t>
  </si>
  <si>
    <t>CAUDOUX</t>
  </si>
  <si>
    <t>DENECHERE</t>
  </si>
  <si>
    <t>GUIBERT</t>
  </si>
  <si>
    <t>BOUTIN</t>
  </si>
  <si>
    <t>MAUDUIT</t>
  </si>
  <si>
    <t>BOUYER</t>
  </si>
  <si>
    <t>GIRAULT</t>
  </si>
  <si>
    <t>MIRALLES</t>
  </si>
  <si>
    <t>GUERIN</t>
  </si>
  <si>
    <t>VALLEE</t>
  </si>
  <si>
    <t>DUGAST</t>
  </si>
  <si>
    <t>BONNEAU</t>
  </si>
  <si>
    <t>MAGUERY</t>
  </si>
  <si>
    <t>SALEY</t>
  </si>
  <si>
    <t>ORIEUX</t>
  </si>
  <si>
    <t>ELIAN</t>
  </si>
  <si>
    <t>C2</t>
  </si>
  <si>
    <t>NATHAN</t>
  </si>
  <si>
    <t>C1</t>
  </si>
  <si>
    <t>ROMAIN</t>
  </si>
  <si>
    <t>THEO</t>
  </si>
  <si>
    <t>TOM</t>
  </si>
  <si>
    <t>ANTOINE</t>
  </si>
  <si>
    <t>NOA</t>
  </si>
  <si>
    <t>FERRIERE VENDEE TENNIS DE</t>
  </si>
  <si>
    <t>LE MANS SARTHE TENNIS DE</t>
  </si>
  <si>
    <t>ISIDORE</t>
  </si>
  <si>
    <t>ERNEENNE SPORT TENNIS DE</t>
  </si>
  <si>
    <t>MAHE</t>
  </si>
  <si>
    <t>ETHAN</t>
  </si>
  <si>
    <t>J3</t>
  </si>
  <si>
    <t>MATHIAS</t>
  </si>
  <si>
    <t>ANTONIN</t>
  </si>
  <si>
    <t>J1</t>
  </si>
  <si>
    <t>MATHEO</t>
  </si>
  <si>
    <t>J2</t>
  </si>
  <si>
    <t>MAEL</t>
  </si>
  <si>
    <t>ELIOTT</t>
  </si>
  <si>
    <t>CHANGE UNION SPORTIVE</t>
  </si>
  <si>
    <t>BERYL</t>
  </si>
  <si>
    <t>YOURI</t>
  </si>
  <si>
    <t>NOAH</t>
  </si>
  <si>
    <t>NANTES ST JOSEPH TENNIS D</t>
  </si>
  <si>
    <t>B2</t>
  </si>
  <si>
    <t>CORENTIN</t>
  </si>
  <si>
    <t>B1</t>
  </si>
  <si>
    <t>TIMEO</t>
  </si>
  <si>
    <t>EZIO</t>
  </si>
  <si>
    <t>ORVAULT SPORT TENNIS DE T</t>
  </si>
  <si>
    <t>AXEL</t>
  </si>
  <si>
    <t>HERBIERS (LES) TENNIS DE</t>
  </si>
  <si>
    <t>M2</t>
  </si>
  <si>
    <t>LOIC</t>
  </si>
  <si>
    <t>LAVAL FRANCS ARCHERS</t>
  </si>
  <si>
    <t>MATHIEU</t>
  </si>
  <si>
    <t>NIKITA</t>
  </si>
  <si>
    <t>M1</t>
  </si>
  <si>
    <t>ROBIN</t>
  </si>
  <si>
    <t>TILIAN</t>
  </si>
  <si>
    <t>JADE</t>
  </si>
  <si>
    <t>EMMA</t>
  </si>
  <si>
    <t>JEANNE</t>
  </si>
  <si>
    <t>BEAUDRON</t>
  </si>
  <si>
    <t>CLARA</t>
  </si>
  <si>
    <t>ANNE LISE</t>
  </si>
  <si>
    <t>CLEMENCE</t>
  </si>
  <si>
    <t>FLAVIE</t>
  </si>
  <si>
    <t>LEILANI</t>
  </si>
  <si>
    <t>LEA</t>
  </si>
  <si>
    <t>DINA</t>
  </si>
  <si>
    <t>LUCIE</t>
  </si>
  <si>
    <t>MAINA</t>
  </si>
  <si>
    <t>SARAH</t>
  </si>
  <si>
    <t>CLEMENTINE</t>
  </si>
  <si>
    <t>CONSTANCE</t>
  </si>
  <si>
    <t>ROMANE</t>
  </si>
  <si>
    <t>JODIE</t>
  </si>
  <si>
    <t>PAULINE</t>
  </si>
  <si>
    <t>DORIANE</t>
  </si>
  <si>
    <t>VERNANTES REVEIL VERNANTA</t>
  </si>
  <si>
    <t>MANON</t>
  </si>
  <si>
    <t>ARWEN</t>
  </si>
  <si>
    <t>CHLOE</t>
  </si>
  <si>
    <t>LOLA</t>
  </si>
  <si>
    <t>LEILA</t>
  </si>
  <si>
    <t>MAENA</t>
  </si>
  <si>
    <t>MAELLE</t>
  </si>
  <si>
    <t>ST NAZAIRE TENNIS DE TABL</t>
  </si>
  <si>
    <t>LAURA</t>
  </si>
  <si>
    <t>CROIXILLE L ETOILE (LA)ES</t>
  </si>
  <si>
    <t>ALBANE</t>
  </si>
  <si>
    <t>ALIENOR</t>
  </si>
  <si>
    <t>FAUSTINE</t>
  </si>
  <si>
    <t>ADELIE</t>
  </si>
  <si>
    <t>COUET</t>
  </si>
  <si>
    <t>MARIE-CHARLOTTE</t>
  </si>
  <si>
    <t>TAIS</t>
  </si>
  <si>
    <t>DERRE</t>
  </si>
  <si>
    <t>MAÏANA</t>
  </si>
  <si>
    <t>DURAND</t>
  </si>
  <si>
    <t>MAYENNE CLUB ATHLETIQUE</t>
  </si>
  <si>
    <t>ST BERTHEVIN/ST LOUP-53 U</t>
  </si>
  <si>
    <t>NOUBLANCHE</t>
  </si>
  <si>
    <t>RAPHAEL</t>
  </si>
  <si>
    <t>JOSEPH</t>
  </si>
  <si>
    <t>MELYNE</t>
  </si>
  <si>
    <t>ST MELAINE-MOZE LOIRE-AUB</t>
  </si>
  <si>
    <t>1/32</t>
  </si>
  <si>
    <t>1/16</t>
  </si>
  <si>
    <t>1/8</t>
  </si>
  <si>
    <t>1/4</t>
  </si>
  <si>
    <t>1/2</t>
  </si>
  <si>
    <t>Finale</t>
  </si>
  <si>
    <t>V</t>
  </si>
  <si>
    <t>F</t>
  </si>
  <si>
    <t>1/2F</t>
  </si>
  <si>
    <t>1/4F</t>
  </si>
  <si>
    <t>1/8F</t>
  </si>
  <si>
    <t>4° pou</t>
  </si>
  <si>
    <t>BERENICE</t>
  </si>
  <si>
    <t>LIZZIE</t>
  </si>
  <si>
    <t>GAUTHIER</t>
  </si>
  <si>
    <t>ELÉA</t>
  </si>
  <si>
    <t>PTS</t>
  </si>
  <si>
    <t>TOTAL</t>
  </si>
  <si>
    <t>Éq 1</t>
  </si>
  <si>
    <t>Éq 2</t>
  </si>
  <si>
    <t>x</t>
  </si>
  <si>
    <t>GAUVRIT Adelie</t>
  </si>
  <si>
    <t>DOUARD Timeo</t>
  </si>
  <si>
    <t>BOSSIS Axel</t>
  </si>
  <si>
    <t>COUET Marie-Charlotte</t>
  </si>
  <si>
    <t>CHARNY Arwen</t>
  </si>
  <si>
    <t>GALAIS Theo</t>
  </si>
  <si>
    <t>SERDOBBEL Leon</t>
  </si>
  <si>
    <t>Joueur</t>
  </si>
  <si>
    <t>Club</t>
  </si>
  <si>
    <t>NANTES ST JOSEPH TENNIS DE TAB...</t>
  </si>
  <si>
    <t>ST PIERRE LA COUR Club Pongist...</t>
  </si>
  <si>
    <t>LES LOUPS D'ANGERS TT</t>
  </si>
  <si>
    <t>FERRIERE VENDEE TENNIS DE TABL...</t>
  </si>
  <si>
    <t>CADETS</t>
  </si>
  <si>
    <t>CADETTES</t>
  </si>
  <si>
    <t>BENJAMINS</t>
  </si>
  <si>
    <t>BENJAMINES</t>
  </si>
  <si>
    <t xml:space="preserve"> GUERIN Jade</t>
  </si>
  <si>
    <t xml:space="preserve"> VALLEE Emma</t>
  </si>
  <si>
    <t xml:space="preserve"> BONNEAU Anne Lise</t>
  </si>
  <si>
    <t xml:space="preserve"> BERRADA Dina</t>
  </si>
  <si>
    <t xml:space="preserve"> MAGUERY Flavie</t>
  </si>
  <si>
    <t xml:space="preserve"> MACHARD Maina</t>
  </si>
  <si>
    <t xml:space="preserve"> BUREAU Clemence</t>
  </si>
  <si>
    <t xml:space="preserve"> DUGAST Jeanne</t>
  </si>
  <si>
    <t xml:space="preserve"> HAUZERAY Lia</t>
  </si>
  <si>
    <t xml:space="preserve"> SALEY Leilani</t>
  </si>
  <si>
    <t xml:space="preserve"> DEMEY Sarah</t>
  </si>
  <si>
    <t xml:space="preserve"> BILLY Cassandre</t>
  </si>
  <si>
    <t xml:space="preserve"> HAMELIN Anaelle</t>
  </si>
  <si>
    <t xml:space="preserve"> HEDOUIN Lucie</t>
  </si>
  <si>
    <t xml:space="preserve"> ORIEUX Lea</t>
  </si>
  <si>
    <t xml:space="preserve"> HAIGRON Emilie</t>
  </si>
  <si>
    <t xml:space="preserve"> GOLAB Mathias</t>
  </si>
  <si>
    <t xml:space="preserve"> LANDREAU Antonin</t>
  </si>
  <si>
    <t xml:space="preserve"> DENECHERE Nathan</t>
  </si>
  <si>
    <t xml:space="preserve"> ALLAIRE Romain</t>
  </si>
  <si>
    <t xml:space="preserve"> PILARD Nathan</t>
  </si>
  <si>
    <t xml:space="preserve"> BOUYER Eliott</t>
  </si>
  <si>
    <t xml:space="preserve"> GALAIS Theo</t>
  </si>
  <si>
    <t xml:space="preserve"> CAUDOUX Romain</t>
  </si>
  <si>
    <t xml:space="preserve"> METAYER Victor</t>
  </si>
  <si>
    <t xml:space="preserve"> ROBERT Toni</t>
  </si>
  <si>
    <t xml:space="preserve"> GUIBERT Ethan</t>
  </si>
  <si>
    <t xml:space="preserve"> MIRALLES Youri</t>
  </si>
  <si>
    <t xml:space="preserve"> RABILLER Victor</t>
  </si>
  <si>
    <t xml:space="preserve"> DELESTRE Noah</t>
  </si>
  <si>
    <t xml:space="preserve"> LE BRETON Aurelien</t>
  </si>
  <si>
    <t xml:space="preserve"> CORTET Ylann</t>
  </si>
  <si>
    <t xml:space="preserve"> CHARNY Arwen</t>
  </si>
  <si>
    <t xml:space="preserve"> FONTAINE Eva</t>
  </si>
  <si>
    <t xml:space="preserve"> ROCHUT Albane</t>
  </si>
  <si>
    <t xml:space="preserve"> WIBAUX Emma</t>
  </si>
  <si>
    <t xml:space="preserve"> DENIAUD Lola</t>
  </si>
  <si>
    <t xml:space="preserve"> LANGEVIN Leila</t>
  </si>
  <si>
    <t xml:space="preserve"> GIRARD Chloe</t>
  </si>
  <si>
    <t xml:space="preserve"> SCHLACHTER Maelle</t>
  </si>
  <si>
    <t xml:space="preserve"> RABILLER Manon</t>
  </si>
  <si>
    <t xml:space="preserve"> OUVRARD Lucie</t>
  </si>
  <si>
    <t xml:space="preserve"> MENAGER Chloe</t>
  </si>
  <si>
    <t xml:space="preserve"> RICHARD Alienor</t>
  </si>
  <si>
    <t xml:space="preserve"> RABILLER Berenice</t>
  </si>
  <si>
    <t xml:space="preserve"> LE GALL Loic</t>
  </si>
  <si>
    <t xml:space="preserve"> GABILLARD Mael</t>
  </si>
  <si>
    <t xml:space="preserve"> RICHARD Nikita</t>
  </si>
  <si>
    <t xml:space="preserve"> BAHUAUD Mathieu</t>
  </si>
  <si>
    <t xml:space="preserve"> TESSIER Noah</t>
  </si>
  <si>
    <t xml:space="preserve"> LEROUX Tilian</t>
  </si>
  <si>
    <t xml:space="preserve"> RICHARD Axel</t>
  </si>
  <si>
    <t xml:space="preserve"> LAFLECHE Martin</t>
  </si>
  <si>
    <t xml:space="preserve"> BARON Brieuc</t>
  </si>
  <si>
    <t xml:space="preserve"> DESAILLY Simon</t>
  </si>
  <si>
    <t xml:space="preserve"> LIAIGRE Louca</t>
  </si>
  <si>
    <t xml:space="preserve"> BAUDOUIN Arthur</t>
  </si>
  <si>
    <t xml:space="preserve"> SORNIN Mathis</t>
  </si>
  <si>
    <t xml:space="preserve"> NEVEU Soham</t>
  </si>
  <si>
    <t xml:space="preserve"> ROIGNARD Ibrahim</t>
  </si>
  <si>
    <t xml:space="preserve"> FALLOU Robin</t>
  </si>
  <si>
    <t xml:space="preserve"> LANGEVIN Yahiko</t>
  </si>
  <si>
    <t xml:space="preserve"> LAPIERRE Octave</t>
  </si>
  <si>
    <t xml:space="preserve"> KERZERHO Vadim</t>
  </si>
  <si>
    <t xml:space="preserve"> LALOUE Bastien</t>
  </si>
  <si>
    <t xml:space="preserve"> HERCE Valentin</t>
  </si>
  <si>
    <t xml:space="preserve"> DENECHEAU Achille</t>
  </si>
  <si>
    <t xml:space="preserve"> LEPROUST Robin</t>
  </si>
  <si>
    <t xml:space="preserve"> EL FEHRI Evan</t>
  </si>
  <si>
    <t xml:space="preserve"> BITSHILUALUA Samuel</t>
  </si>
  <si>
    <t xml:space="preserve"> ALLAIZEAU Noe</t>
  </si>
  <si>
    <t xml:space="preserve"> PHAN Luu-Ly</t>
  </si>
  <si>
    <t xml:space="preserve"> SOULLARD Clara</t>
  </si>
  <si>
    <t xml:space="preserve"> MELL PELE Alexis</t>
  </si>
  <si>
    <t xml:space="preserve"> MESSÉ Quentin</t>
  </si>
  <si>
    <t xml:space="preserve"> GREORY-GARREAU Roméo</t>
  </si>
  <si>
    <t xml:space="preserve"> SURAND Clémence</t>
  </si>
  <si>
    <t xml:space="preserve"> COUET Marie-Charlotte</t>
  </si>
  <si>
    <t xml:space="preserve"> DURAND Pauline</t>
  </si>
  <si>
    <t xml:space="preserve"> LACROIX Shanna</t>
  </si>
  <si>
    <t xml:space="preserve"> LIGER Lena</t>
  </si>
  <si>
    <t xml:space="preserve"> LEBRASSEUR Noah</t>
  </si>
  <si>
    <t xml:space="preserve"> KERDAVID Corentin</t>
  </si>
  <si>
    <t xml:space="preserve"> RICHARD Corentin</t>
  </si>
  <si>
    <t xml:space="preserve"> DOUARD Timeo</t>
  </si>
  <si>
    <t xml:space="preserve"> GAUTIER Mael</t>
  </si>
  <si>
    <t xml:space="preserve"> BELAUD Valentin</t>
  </si>
  <si>
    <t xml:space="preserve"> SERDOBBEL Leon</t>
  </si>
  <si>
    <t xml:space="preserve"> BODIN Mael</t>
  </si>
  <si>
    <t xml:space="preserve"> TOMAS Lenny</t>
  </si>
  <si>
    <t xml:space="preserve"> NOUBLANCHE Raphael</t>
  </si>
  <si>
    <t xml:space="preserve"> SLIMANI Yanis</t>
  </si>
  <si>
    <t xml:space="preserve"> BRUNEAU Enzo</t>
  </si>
  <si>
    <t xml:space="preserve"> GELE FORT Axel</t>
  </si>
  <si>
    <t xml:space="preserve"> BOURDONNE Paul</t>
  </si>
  <si>
    <t xml:space="preserve"> LIAIGRE Ezio</t>
  </si>
  <si>
    <t xml:space="preserve"> GORCE Clementine</t>
  </si>
  <si>
    <t xml:space="preserve"> GAUTIER Constance</t>
  </si>
  <si>
    <t xml:space="preserve"> GRISON Jodie</t>
  </si>
  <si>
    <t xml:space="preserve"> REITZ Pauline</t>
  </si>
  <si>
    <t xml:space="preserve"> BOUFFELIERE Doriane</t>
  </si>
  <si>
    <t xml:space="preserve"> RETAILLEAU Tom</t>
  </si>
  <si>
    <t xml:space="preserve"> BOSSIS Axel</t>
  </si>
  <si>
    <t xml:space="preserve"> HUET Louis</t>
  </si>
  <si>
    <t xml:space="preserve"> MOTTIER Antoine</t>
  </si>
  <si>
    <t xml:space="preserve"> JOUBERT Gabin</t>
  </si>
  <si>
    <t xml:space="preserve"> MARSAUD Noa</t>
  </si>
  <si>
    <t xml:space="preserve"> BUCHARD Isidore</t>
  </si>
  <si>
    <t xml:space="preserve"> POILANE Lenny</t>
  </si>
  <si>
    <t xml:space="preserve"> NEAU Mahe</t>
  </si>
  <si>
    <t>ROCHUT Albane</t>
  </si>
  <si>
    <t>Pts</t>
  </si>
  <si>
    <t>Poussins</t>
  </si>
  <si>
    <t>Minimes F</t>
  </si>
  <si>
    <t>Minimes G</t>
  </si>
  <si>
    <t>Juniors F</t>
  </si>
  <si>
    <t>Juniors G</t>
  </si>
  <si>
    <t>-</t>
  </si>
  <si>
    <t>BRUNEAU</t>
  </si>
  <si>
    <t>ENZO</t>
  </si>
  <si>
    <t>PICHON</t>
  </si>
  <si>
    <t>MAY</t>
  </si>
  <si>
    <t>SLIMANI</t>
  </si>
  <si>
    <t>YANIS</t>
  </si>
  <si>
    <t>CARQUEFOU TENNIS DE TABLE</t>
  </si>
  <si>
    <t>CHOLET Alliance TENNIS DE TABLE</t>
  </si>
  <si>
    <t>STE JAMME MAINE COEUR SARTHE TT</t>
  </si>
  <si>
    <t>TENNIS DE TABLE LA ROCHE VENDEE</t>
  </si>
  <si>
    <t xml:space="preserve">Sporting Club Jardais Tennis de </t>
  </si>
  <si>
    <t>ALTTAN AUBIGNY/NESMY T.T. (A.L.)</t>
  </si>
  <si>
    <t xml:space="preserve">DURTAL Les Nipongs </t>
  </si>
  <si>
    <t>AZE Tennis de Table 53</t>
  </si>
  <si>
    <t>CERCLE PONGISTE DE PAIMBOEUF</t>
  </si>
  <si>
    <t>LE MANS CSCM TT</t>
  </si>
  <si>
    <t>LOIGNEEN Club Pongiste</t>
  </si>
  <si>
    <t>GUEMENE PONGISTES</t>
  </si>
  <si>
    <t>CHACE DISTRE VARRAINS</t>
  </si>
  <si>
    <t>J4</t>
  </si>
  <si>
    <t>ROBERT</t>
  </si>
  <si>
    <t>TONI</t>
  </si>
  <si>
    <t>BENJAMIN</t>
  </si>
  <si>
    <t>SYLVAIN</t>
  </si>
  <si>
    <t>JULIEN</t>
  </si>
  <si>
    <t>MOUSSAY</t>
  </si>
  <si>
    <t>DORIAN</t>
  </si>
  <si>
    <t>MARSOLLIER</t>
  </si>
  <si>
    <t>LILIAN</t>
  </si>
  <si>
    <t>ETRICHE-CHAMPIGNE TT ENTE</t>
  </si>
  <si>
    <t>DUCHEMIN</t>
  </si>
  <si>
    <t>CLEMENT</t>
  </si>
  <si>
    <t>LEANDRE</t>
  </si>
  <si>
    <t>THUILIER</t>
  </si>
  <si>
    <t>TEIXEIRA</t>
  </si>
  <si>
    <t>LORIS</t>
  </si>
  <si>
    <t>VERCHERE</t>
  </si>
  <si>
    <t>SIMON</t>
  </si>
  <si>
    <t>QUERE-GENIN</t>
  </si>
  <si>
    <t>HECTOR</t>
  </si>
  <si>
    <t>COLOMBO</t>
  </si>
  <si>
    <t>ROMEO</t>
  </si>
  <si>
    <t>YAHIKO</t>
  </si>
  <si>
    <t>LALOUE</t>
  </si>
  <si>
    <t>BASTIEN</t>
  </si>
  <si>
    <t>GELE FORT</t>
  </si>
  <si>
    <t>LAPIERRE</t>
  </si>
  <si>
    <t>OCTAVE</t>
  </si>
  <si>
    <t>PHAN</t>
  </si>
  <si>
    <t>LUU-LY</t>
  </si>
  <si>
    <t>LACROIX</t>
  </si>
  <si>
    <t>SHANNA</t>
  </si>
  <si>
    <t>TENNIS DE TABLE LA ROCHE</t>
  </si>
  <si>
    <t>BERNARD</t>
  </si>
  <si>
    <t>CHARLIE</t>
  </si>
  <si>
    <t>DE SILANS</t>
  </si>
  <si>
    <t>LOUISE</t>
  </si>
  <si>
    <t>JULIENNE</t>
  </si>
  <si>
    <t>COUPARD</t>
  </si>
  <si>
    <t>N283</t>
  </si>
  <si>
    <t>GOLAB Mathias</t>
  </si>
  <si>
    <t>DENECHERE Nathan</t>
  </si>
  <si>
    <t>MOUSSEAU Elian</t>
  </si>
  <si>
    <t>LANDREAU Antonin</t>
  </si>
  <si>
    <t>MIRALLES Youri</t>
  </si>
  <si>
    <t>ROBERT Toni</t>
  </si>
  <si>
    <t>ROMAGNE Benjamin</t>
  </si>
  <si>
    <t>RETAILLEAU Tom</t>
  </si>
  <si>
    <t>MOTTIER Antoine</t>
  </si>
  <si>
    <t>LE GALL Loic</t>
  </si>
  <si>
    <t>MARSAUD Noa</t>
  </si>
  <si>
    <t>BUCHARD Isidore</t>
  </si>
  <si>
    <t>GABILLARD Mael</t>
  </si>
  <si>
    <t>CHUPIN Noah</t>
  </si>
  <si>
    <t>TESSIER Noah</t>
  </si>
  <si>
    <t>RICHARD Nikita</t>
  </si>
  <si>
    <t>KERDAVID Corentin</t>
  </si>
  <si>
    <t>LEROUX Tilian</t>
  </si>
  <si>
    <t>MOUSSAY Dorian</t>
  </si>
  <si>
    <t>VERCHERE Simon</t>
  </si>
  <si>
    <t>DUCHEMIN Clement</t>
  </si>
  <si>
    <t>MARSOLLIER Lilian</t>
  </si>
  <si>
    <t>BUCHARD Leandre</t>
  </si>
  <si>
    <t>TEIXEIRA Loris</t>
  </si>
  <si>
    <t>LEBRASSEUR Noah</t>
  </si>
  <si>
    <t>NOUBLANCHE Raphael</t>
  </si>
  <si>
    <t>SLIMANI Yanis</t>
  </si>
  <si>
    <t>BRUNEAU Enzo</t>
  </si>
  <si>
    <t>LIAIGRE Ezio</t>
  </si>
  <si>
    <t>GELE FORT Axel</t>
  </si>
  <si>
    <t>LALOUE Bastien</t>
  </si>
  <si>
    <t>DENIAUD Lola</t>
  </si>
  <si>
    <t>LANGEVIN Leila</t>
  </si>
  <si>
    <t>WIBAUX Emma</t>
  </si>
  <si>
    <t>RABILLER Manon</t>
  </si>
  <si>
    <t>RUPIL Inès</t>
  </si>
  <si>
    <t>OUVRARD Lucie</t>
  </si>
  <si>
    <t>MENAGER Chloe</t>
  </si>
  <si>
    <t>DURAND Pauline</t>
  </si>
  <si>
    <t>SIRET Zoelie</t>
  </si>
  <si>
    <t>ALBERT Gabrielle</t>
  </si>
  <si>
    <t>BERRADA Dina</t>
  </si>
  <si>
    <t>GRISON Jodie</t>
  </si>
  <si>
    <t>JAOUEN Lea</t>
  </si>
  <si>
    <t>BOUFFELIERE Doriane</t>
  </si>
  <si>
    <t>GIRARD Chloe</t>
  </si>
  <si>
    <t>JOSEPH Melyne</t>
  </si>
  <si>
    <t>JULIENNE Romane</t>
  </si>
  <si>
    <t>DE SILANS Louise</t>
  </si>
  <si>
    <t>SCHLACHTER Maelle</t>
  </si>
  <si>
    <t>VALLEE Emma</t>
  </si>
  <si>
    <t>BUREAU Clemence</t>
  </si>
  <si>
    <t>DEMEY Sarah</t>
  </si>
  <si>
    <t>MAGUERY Flavie</t>
  </si>
  <si>
    <t>SALEY Leilani</t>
  </si>
  <si>
    <t>GORCE Clementine</t>
  </si>
  <si>
    <t>MACHARD Maina</t>
  </si>
  <si>
    <t>PRIOLET Heidi</t>
  </si>
  <si>
    <t>BOSSARD Lea</t>
  </si>
  <si>
    <t>BERTRAIT</t>
  </si>
  <si>
    <t>VOISINE</t>
  </si>
  <si>
    <t>MAËLYS</t>
  </si>
  <si>
    <t>POMMERIEUX ECLAIR SPORTS</t>
  </si>
  <si>
    <t>BOUYER Eliott</t>
  </si>
  <si>
    <t>NEAU Mahe</t>
  </si>
  <si>
    <t>GUERIN Jade</t>
  </si>
  <si>
    <t>MORIN Tais</t>
  </si>
  <si>
    <t>RICHARD  Alienor</t>
  </si>
  <si>
    <t>PICHON May</t>
  </si>
  <si>
    <t>PHAN Luu-Ly</t>
  </si>
  <si>
    <t>LACROIX Shanna</t>
  </si>
  <si>
    <t>BOUFFELIERE Alicia</t>
  </si>
  <si>
    <t>LUCAS Rose</t>
  </si>
  <si>
    <t>GOUAULT Eileen</t>
  </si>
  <si>
    <t>SOULLARD Clara</t>
  </si>
  <si>
    <t>EL FEHRI Evan</t>
  </si>
  <si>
    <t>ROLLAND Celia</t>
  </si>
  <si>
    <t>N277</t>
  </si>
  <si>
    <t>N405</t>
  </si>
  <si>
    <t>N466</t>
  </si>
  <si>
    <t>N538</t>
  </si>
  <si>
    <t>N678</t>
  </si>
  <si>
    <t>N719</t>
  </si>
  <si>
    <t>N823</t>
  </si>
  <si>
    <t>N971</t>
  </si>
  <si>
    <t>N629</t>
  </si>
  <si>
    <t>N897</t>
  </si>
  <si>
    <t>CHUPIN</t>
  </si>
  <si>
    <t>N153</t>
  </si>
  <si>
    <t>N161</t>
  </si>
  <si>
    <t>N251</t>
  </si>
  <si>
    <t>N265</t>
  </si>
  <si>
    <t>N295</t>
  </si>
  <si>
    <t>LAPIERRE Octave</t>
  </si>
  <si>
    <t>BERTRAIT Tom</t>
  </si>
  <si>
    <t>THUILIER Antoine</t>
  </si>
  <si>
    <t>PILARD Nathan</t>
  </si>
  <si>
    <t>ALLAIRE Romain</t>
  </si>
  <si>
    <t>BAHUAUD Mathieu</t>
  </si>
  <si>
    <t>ROBIN Faustine</t>
  </si>
  <si>
    <t>GIRAULT Beryl</t>
  </si>
  <si>
    <t>HEDOUIN Lucie</t>
  </si>
  <si>
    <t>BUREAU Maena</t>
  </si>
  <si>
    <t>SURAND Clémence</t>
  </si>
  <si>
    <t>LAUDET-THIERY Sacha</t>
  </si>
  <si>
    <t>HERITEAU Eliot</t>
  </si>
  <si>
    <t>CLOUTOUR Baptiste</t>
  </si>
  <si>
    <t>DOUILLET VINTAER Sosthène</t>
  </si>
  <si>
    <t>MOUSSAY Fabian</t>
  </si>
  <si>
    <t>VILLENEUVE Axel</t>
  </si>
  <si>
    <t>ALLAIN Casey</t>
  </si>
  <si>
    <t>PERRET Maé</t>
  </si>
  <si>
    <t>PAVAGEAU Axel</t>
  </si>
  <si>
    <t>DELANOUE</t>
  </si>
  <si>
    <t>LUCAS</t>
  </si>
  <si>
    <t>ROSE</t>
  </si>
  <si>
    <t>SIRET</t>
  </si>
  <si>
    <t>ZOELIE</t>
  </si>
  <si>
    <t>RUPIL</t>
  </si>
  <si>
    <t>INÈS</t>
  </si>
  <si>
    <t>BOSSARD</t>
  </si>
  <si>
    <t>CHUPIN Marius</t>
  </si>
  <si>
    <t>LE BRETON Aurelien</t>
  </si>
  <si>
    <t>KERZERHO Vadim</t>
  </si>
  <si>
    <t>LAPORTE-ECHASSERIEAU Liam</t>
  </si>
  <si>
    <t>HAMELIN Anaëlle</t>
  </si>
  <si>
    <t>BAREAU Erell</t>
  </si>
  <si>
    <t>LIGER Léna</t>
  </si>
  <si>
    <t>DEBRA Romane</t>
  </si>
  <si>
    <t>FOLLENFANT Axelle</t>
  </si>
  <si>
    <t>ROLAND Thiago</t>
  </si>
  <si>
    <t>DELAIS Bastien</t>
  </si>
  <si>
    <t>DENECHEAU</t>
  </si>
  <si>
    <t>ACHILLE</t>
  </si>
  <si>
    <t>HAULLE</t>
  </si>
  <si>
    <t>ZADIE</t>
  </si>
  <si>
    <t>Pts BJEU</t>
  </si>
  <si>
    <t>Pts
 France</t>
  </si>
  <si>
    <t>Pts 
Crit</t>
  </si>
  <si>
    <t>Pts CLT G</t>
  </si>
  <si>
    <t>MORENO</t>
  </si>
  <si>
    <t>STEVEN</t>
  </si>
  <si>
    <t>N824</t>
  </si>
  <si>
    <t>E</t>
  </si>
  <si>
    <t>LEPROUST</t>
  </si>
  <si>
    <t>POITTEVIN DE LA FREG</t>
  </si>
  <si>
    <t>TIMÉO</t>
  </si>
  <si>
    <t>JOBARD</t>
  </si>
  <si>
    <t>COLEEN</t>
  </si>
  <si>
    <t>LÉNA</t>
  </si>
  <si>
    <t>COUPE</t>
  </si>
  <si>
    <t>ALICE</t>
  </si>
  <si>
    <t>LOUVERNE TENNIS DE TABLE</t>
  </si>
  <si>
    <t>RAVELEAU</t>
  </si>
  <si>
    <t>ANNA</t>
  </si>
  <si>
    <t>CAUDOUX Romain</t>
  </si>
  <si>
    <t>HEDOUIN Luci</t>
  </si>
  <si>
    <t>NANTES ST JOSEPH TENNIS DE TABL</t>
  </si>
  <si>
    <t>ROMAGNE (LA) - S.S</t>
  </si>
  <si>
    <t>WIBAUX Emm</t>
  </si>
  <si>
    <t>RICHARD Alienor</t>
  </si>
  <si>
    <t>WIBAUX Ermma</t>
  </si>
  <si>
    <t>MESANGERR</t>
  </si>
  <si>
    <t>BRUNEAU  Enzo</t>
  </si>
  <si>
    <t>FOUILLETOURTE</t>
  </si>
  <si>
    <t>LANGEVIN Yahik</t>
  </si>
  <si>
    <t>LACROIX Sabrina</t>
  </si>
  <si>
    <t>PHAM Liu-Ly</t>
  </si>
  <si>
    <t>COUET Marie Charlotte</t>
  </si>
  <si>
    <t>PRESQU'ILE TT</t>
  </si>
  <si>
    <t>KYRIASIS</t>
  </si>
  <si>
    <t>ANDREAS</t>
  </si>
  <si>
    <t>LAFLECHE</t>
  </si>
  <si>
    <t>MARTIN</t>
  </si>
  <si>
    <t>PASQUIER</t>
  </si>
  <si>
    <t>PRIOLET</t>
  </si>
  <si>
    <t>HEIDI</t>
  </si>
  <si>
    <t>KERZERHO</t>
  </si>
  <si>
    <t>VADIM</t>
  </si>
  <si>
    <t>LEROY</t>
  </si>
  <si>
    <t>MORGANE</t>
  </si>
  <si>
    <t>TAFAGHO</t>
  </si>
  <si>
    <t>EVA</t>
  </si>
  <si>
    <t>MECHINAUD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</si>
</sst>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i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9" tint="0.39997558519241921"/>
      <name val="Arial"/>
      <family val="2"/>
    </font>
    <font>
      <b/>
      <sz val="9"/>
      <color theme="1"/>
      <name val="Arial"/>
      <family val="2"/>
    </font>
    <font>
      <b/>
      <i/>
      <u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0"/>
      <color theme="9" tint="0.39997558519241921"/>
      <name val="Arial"/>
      <family val="2"/>
    </font>
    <font>
      <b/>
      <sz val="8"/>
      <color theme="0" tint="-4.9989318521683403E-2"/>
      <name val="Arial"/>
      <family val="2"/>
    </font>
    <font>
      <b/>
      <sz val="7"/>
      <color theme="0" tint="-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/>
    </xf>
    <xf numFmtId="0" fontId="14" fillId="3" borderId="0" xfId="0" applyFont="1" applyFill="1"/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/>
    <xf numFmtId="0" fontId="14" fillId="3" borderId="2" xfId="0" applyFont="1" applyFill="1" applyBorder="1" applyAlignment="1">
      <alignment horizontal="center"/>
    </xf>
    <xf numFmtId="0" fontId="14" fillId="6" borderId="0" xfId="0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21" fillId="0" borderId="0" xfId="0" applyFont="1"/>
    <xf numFmtId="0" fontId="12" fillId="0" borderId="0" xfId="0" applyFont="1"/>
    <xf numFmtId="0" fontId="22" fillId="2" borderId="11" xfId="0" applyFont="1" applyFill="1" applyBorder="1" applyAlignment="1">
      <alignment horizontal="center"/>
    </xf>
    <xf numFmtId="0" fontId="12" fillId="0" borderId="10" xfId="0" applyFont="1" applyBorder="1"/>
    <xf numFmtId="0" fontId="12" fillId="0" borderId="1" xfId="0" applyFont="1" applyBorder="1"/>
    <xf numFmtId="0" fontId="12" fillId="0" borderId="9" xfId="0" applyFont="1" applyBorder="1"/>
    <xf numFmtId="0" fontId="12" fillId="0" borderId="8" xfId="0" applyFont="1" applyBorder="1" applyAlignment="1">
      <alignment horizontal="center"/>
    </xf>
    <xf numFmtId="0" fontId="12" fillId="0" borderId="7" xfId="0" applyFont="1" applyBorder="1"/>
    <xf numFmtId="0" fontId="12" fillId="0" borderId="6" xfId="0" applyFont="1" applyBorder="1"/>
    <xf numFmtId="0" fontId="12" fillId="0" borderId="5" xfId="0" applyFont="1" applyBorder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" fontId="12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/>
    </xf>
    <xf numFmtId="1" fontId="14" fillId="3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/>
    <xf numFmtId="0" fontId="8" fillId="0" borderId="10" xfId="0" applyFont="1" applyBorder="1"/>
    <xf numFmtId="0" fontId="8" fillId="0" borderId="1" xfId="0" applyFont="1" applyBorder="1"/>
    <xf numFmtId="0" fontId="12" fillId="7" borderId="0" xfId="0" applyFont="1" applyFill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/>
    </xf>
    <xf numFmtId="0" fontId="18" fillId="4" borderId="0" xfId="0" applyFont="1" applyFill="1" applyAlignment="1">
      <alignment horizontal="right"/>
    </xf>
    <xf numFmtId="0" fontId="25" fillId="3" borderId="0" xfId="0" applyFont="1" applyFill="1" applyAlignment="1">
      <alignment horizontal="center"/>
    </xf>
    <xf numFmtId="0" fontId="26" fillId="4" borderId="0" xfId="0" applyFont="1" applyFill="1" applyAlignment="1">
      <alignment horizontal="right"/>
    </xf>
    <xf numFmtId="0" fontId="19" fillId="4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1" fontId="14" fillId="3" borderId="2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2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22" fillId="0" borderId="0" xfId="0" applyFont="1"/>
    <xf numFmtId="0" fontId="23" fillId="0" borderId="1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4" fillId="0" borderId="0" xfId="0" quotePrefix="1" applyFont="1"/>
    <xf numFmtId="0" fontId="22" fillId="0" borderId="0" xfId="0" applyFont="1" applyAlignment="1">
      <alignment horizontal="center"/>
    </xf>
    <xf numFmtId="0" fontId="28" fillId="0" borderId="0" xfId="0" applyFont="1"/>
    <xf numFmtId="0" fontId="23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0" fontId="29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0" borderId="1" xfId="0" applyFont="1" applyBorder="1"/>
    <xf numFmtId="0" fontId="30" fillId="4" borderId="0" xfId="0" applyFont="1" applyFill="1" applyAlignment="1">
      <alignment horizontal="center"/>
    </xf>
    <xf numFmtId="0" fontId="31" fillId="4" borderId="0" xfId="0" applyFont="1" applyFill="1" applyAlignment="1">
      <alignment horizontal="center"/>
    </xf>
    <xf numFmtId="0" fontId="19" fillId="7" borderId="11" xfId="0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2" fillId="0" borderId="2" xfId="0" applyFont="1" applyBorder="1" applyAlignment="1">
      <alignment horizontal="right"/>
    </xf>
    <xf numFmtId="0" fontId="33" fillId="0" borderId="2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4" fillId="0" borderId="0" xfId="0" applyFont="1"/>
    <xf numFmtId="0" fontId="35" fillId="0" borderId="0" xfId="0" applyFont="1"/>
    <xf numFmtId="0" fontId="2" fillId="0" borderId="0" xfId="0" applyFont="1"/>
    <xf numFmtId="0" fontId="20" fillId="5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4" borderId="0" xfId="0" applyFont="1" applyFill="1" applyAlignment="1">
      <alignment horizontal="right"/>
    </xf>
    <xf numFmtId="17" fontId="36" fillId="3" borderId="13" xfId="0" quotePrefix="1" applyNumberFormat="1" applyFont="1" applyFill="1" applyBorder="1" applyAlignment="1">
      <alignment horizontal="center"/>
    </xf>
    <xf numFmtId="0" fontId="36" fillId="3" borderId="13" xfId="0" quotePrefix="1" applyFont="1" applyFill="1" applyBorder="1" applyAlignment="1">
      <alignment horizontal="center"/>
    </xf>
    <xf numFmtId="0" fontId="36" fillId="3" borderId="13" xfId="0" applyFont="1" applyFill="1" applyBorder="1" applyAlignment="1">
      <alignment horizontal="center"/>
    </xf>
    <xf numFmtId="0" fontId="36" fillId="3" borderId="12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0" fontId="37" fillId="3" borderId="17" xfId="0" applyFont="1" applyFill="1" applyBorder="1" applyAlignment="1">
      <alignment horizontal="center"/>
    </xf>
    <xf numFmtId="0" fontId="13" fillId="4" borderId="0" xfId="0" applyFont="1" applyFill="1" applyAlignment="1">
      <alignment horizontal="right"/>
    </xf>
    <xf numFmtId="0" fontId="19" fillId="0" borderId="10" xfId="0" applyFont="1" applyBorder="1"/>
    <xf numFmtId="0" fontId="18" fillId="0" borderId="10" xfId="0" applyFont="1" applyBorder="1"/>
    <xf numFmtId="0" fontId="40" fillId="3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0" fillId="10" borderId="0" xfId="0" applyFill="1"/>
    <xf numFmtId="0" fontId="13" fillId="10" borderId="0" xfId="0" applyFont="1" applyFill="1" applyAlignment="1">
      <alignment horizontal="right"/>
    </xf>
    <xf numFmtId="0" fontId="13" fillId="10" borderId="0" xfId="0" applyFont="1" applyFill="1" applyAlignment="1">
      <alignment horizontal="center"/>
    </xf>
    <xf numFmtId="0" fontId="17" fillId="10" borderId="0" xfId="0" applyFont="1" applyFill="1"/>
    <xf numFmtId="0" fontId="38" fillId="10" borderId="0" xfId="0" applyFont="1" applyFill="1" applyAlignment="1">
      <alignment horizontal="right"/>
    </xf>
    <xf numFmtId="0" fontId="17" fillId="10" borderId="0" xfId="0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29" fillId="2" borderId="0" xfId="0" applyFont="1" applyFill="1"/>
    <xf numFmtId="0" fontId="39" fillId="2" borderId="0" xfId="0" applyFont="1" applyFill="1"/>
    <xf numFmtId="0" fontId="22" fillId="2" borderId="0" xfId="0" applyFont="1" applyFill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14" xfId="0" applyFont="1" applyBorder="1"/>
    <xf numFmtId="0" fontId="19" fillId="0" borderId="0" xfId="0" applyFont="1"/>
    <xf numFmtId="0" fontId="19" fillId="4" borderId="0" xfId="0" applyFont="1" applyFill="1"/>
    <xf numFmtId="0" fontId="20" fillId="4" borderId="0" xfId="0" applyFont="1" applyFill="1" applyAlignment="1">
      <alignment horizontal="center"/>
    </xf>
    <xf numFmtId="0" fontId="22" fillId="7" borderId="0" xfId="0" applyFont="1" applyFill="1" applyAlignment="1">
      <alignment horizontal="right"/>
    </xf>
    <xf numFmtId="0" fontId="18" fillId="4" borderId="0" xfId="0" applyFont="1" applyFill="1"/>
    <xf numFmtId="0" fontId="18" fillId="0" borderId="14" xfId="0" applyFont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0" borderId="15" xfId="0" applyFont="1" applyBorder="1"/>
    <xf numFmtId="0" fontId="20" fillId="0" borderId="15" xfId="0" applyFont="1" applyBorder="1" applyAlignment="1">
      <alignment horizontal="center"/>
    </xf>
    <xf numFmtId="0" fontId="18" fillId="0" borderId="18" xfId="0" applyFont="1" applyBorder="1"/>
    <xf numFmtId="0" fontId="20" fillId="0" borderId="1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0" fontId="21" fillId="4" borderId="20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1" fillId="4" borderId="21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1" fillId="4" borderId="29" xfId="0" applyFont="1" applyFill="1" applyBorder="1" applyAlignment="1">
      <alignment horizontal="center"/>
    </xf>
    <xf numFmtId="0" fontId="21" fillId="4" borderId="30" xfId="0" applyFont="1" applyFill="1" applyBorder="1" applyAlignment="1">
      <alignment horizontal="center"/>
    </xf>
    <xf numFmtId="0" fontId="21" fillId="4" borderId="31" xfId="0" applyFont="1" applyFill="1" applyBorder="1" applyAlignment="1">
      <alignment horizontal="center"/>
    </xf>
    <xf numFmtId="0" fontId="21" fillId="4" borderId="32" xfId="0" applyFont="1" applyFill="1" applyBorder="1" applyAlignment="1">
      <alignment horizontal="center"/>
    </xf>
    <xf numFmtId="0" fontId="21" fillId="4" borderId="33" xfId="0" applyFont="1" applyFill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1" fillId="4" borderId="36" xfId="0" applyFont="1" applyFill="1" applyBorder="1" applyAlignment="1">
      <alignment horizontal="center"/>
    </xf>
    <xf numFmtId="0" fontId="21" fillId="4" borderId="37" xfId="0" applyFont="1" applyFill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4" fillId="3" borderId="14" xfId="0" applyFont="1" applyFill="1" applyBorder="1" applyAlignment="1">
      <alignment horizontal="center"/>
    </xf>
    <xf numFmtId="0" fontId="24" fillId="3" borderId="13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3" xfId="0" applyFont="1" applyFill="1" applyBorder="1" applyAlignment="1">
      <alignment horizontal="center"/>
    </xf>
    <xf numFmtId="0" fontId="22" fillId="9" borderId="12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20" fillId="9" borderId="1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5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82FA-626C-4852-9235-EDC12CFBCE97}">
  <dimension ref="A1:O363"/>
  <sheetViews>
    <sheetView zoomScale="115" zoomScaleNormal="115" workbookViewId="0"/>
  </sheetViews>
  <sheetFormatPr baseColWidth="10" defaultColWidth="11.54296875" defaultRowHeight="13" x14ac:dyDescent="0.3"/>
  <cols>
    <col min="1" max="1" width="25.453125" style="69" bestFit="1" customWidth="1"/>
    <col min="2" max="3" width="11.54296875" style="70"/>
    <col min="4" max="4" width="25" style="70" bestFit="1" customWidth="1"/>
    <col min="5" max="5" width="4" style="70" customWidth="1"/>
    <col min="6" max="6" width="4.6328125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LEBRASSEUR</v>
      </c>
      <c r="C2" s="70" t="str">
        <f>A21</f>
        <v>NOAH</v>
      </c>
      <c r="D2" s="73" t="str">
        <f>A25</f>
        <v>LES LOUPS D'ANGERS TT</v>
      </c>
      <c r="E2" s="70">
        <f>A19</f>
        <v>1227.5</v>
      </c>
      <c r="F2" s="74"/>
      <c r="G2" s="84"/>
    </row>
    <row r="3" spans="1:15" x14ac:dyDescent="0.3">
      <c r="A3" s="69">
        <v>2</v>
      </c>
      <c r="B3" s="70" t="str">
        <f>A30</f>
        <v>LANGEVIN</v>
      </c>
      <c r="C3" s="70" t="str">
        <f>A31</f>
        <v>YAHIKO</v>
      </c>
      <c r="D3" s="76" t="str">
        <f>A35</f>
        <v>SUCE SUR ERDRE</v>
      </c>
      <c r="E3" s="70">
        <f>A29</f>
        <v>1092.4000000000001</v>
      </c>
      <c r="F3" s="74"/>
      <c r="G3" s="84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DOUARD</v>
      </c>
      <c r="C4" s="70" t="str">
        <f>A41</f>
        <v>TIMEO</v>
      </c>
      <c r="D4" s="76" t="str">
        <f>A45</f>
        <v>CHANGE UNION SPORTIVE</v>
      </c>
      <c r="E4" s="70">
        <f>A39</f>
        <v>1037.0999999999999</v>
      </c>
      <c r="F4" s="74"/>
      <c r="G4" s="84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NOUBLANCHE</v>
      </c>
      <c r="C5" s="70" t="str">
        <f>A51</f>
        <v>RAPHAEL</v>
      </c>
      <c r="D5" s="76" t="str">
        <f>A55</f>
        <v>NANTES ST JOSEPH TENNIS D</v>
      </c>
      <c r="E5" s="70">
        <f>A49</f>
        <v>1020.4</v>
      </c>
      <c r="F5" s="74"/>
      <c r="G5" s="84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BRUNEAU</v>
      </c>
      <c r="C6" s="70" t="str">
        <f>A61</f>
        <v>ENZO</v>
      </c>
      <c r="D6" s="76" t="str">
        <f>A65</f>
        <v>FOULLETOURTE T.T.</v>
      </c>
      <c r="E6" s="70">
        <f>A59</f>
        <v>886.4</v>
      </c>
      <c r="F6" s="74"/>
      <c r="G6" s="84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LAPIERRE</v>
      </c>
      <c r="C7" s="70" t="str">
        <f>A71</f>
        <v>OCTAVE</v>
      </c>
      <c r="D7" s="76" t="str">
        <f>A75</f>
        <v>CHANGE UNION SPORTIVE</v>
      </c>
      <c r="E7" s="70">
        <f>A69</f>
        <v>837.9</v>
      </c>
      <c r="F7" s="74"/>
      <c r="G7" s="85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LALOUE</v>
      </c>
      <c r="C8" s="70" t="str">
        <f>A81</f>
        <v>BASTIEN</v>
      </c>
      <c r="D8" s="73" t="str">
        <f>A85</f>
        <v>MESANGER T.T.</v>
      </c>
      <c r="E8" s="70">
        <f>A79</f>
        <v>802.8</v>
      </c>
      <c r="F8" s="74"/>
      <c r="G8" s="84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SLIMANI</v>
      </c>
      <c r="C9" s="70" t="str">
        <f>A91</f>
        <v>YANIS</v>
      </c>
      <c r="D9" s="73" t="str">
        <f>A95</f>
        <v>ORVAULT SPORT TENNIS DE T</v>
      </c>
      <c r="E9" s="70">
        <f>A89</f>
        <v>789.3</v>
      </c>
      <c r="F9" s="74"/>
      <c r="G9" s="85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BERTRAIT</v>
      </c>
      <c r="C10" s="70" t="str">
        <f>A101</f>
        <v>TOM</v>
      </c>
      <c r="D10" s="79" t="str">
        <f>A105</f>
        <v>NANTES ASCBG</v>
      </c>
      <c r="E10" s="70">
        <f>A99</f>
        <v>758.4</v>
      </c>
      <c r="F10" s="80"/>
      <c r="G10" s="84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GELE FORT</v>
      </c>
      <c r="C11" s="70" t="str">
        <f>A111</f>
        <v>AXEL</v>
      </c>
      <c r="D11" s="70" t="str">
        <f>A115</f>
        <v>HERBIERS (LES) TENNIS DE</v>
      </c>
      <c r="E11" s="70">
        <f>A109</f>
        <v>743.9</v>
      </c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LIAIGRE</v>
      </c>
      <c r="C12" s="70" t="str">
        <f>A121</f>
        <v>EZIO</v>
      </c>
      <c r="D12" s="70" t="str">
        <f>A125</f>
        <v>ST HILAIRE DE LOULAY</v>
      </c>
      <c r="E12" s="70">
        <f>A119</f>
        <v>725.9</v>
      </c>
      <c r="F12" s="81"/>
      <c r="G12" s="85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POITTEVIN DE LA FREG</v>
      </c>
      <c r="C13" s="70" t="str">
        <f>A131</f>
        <v>TIMÉO</v>
      </c>
      <c r="D13" s="70" t="str">
        <f>A135</f>
        <v>NANTES ST MEDARD DOULON</v>
      </c>
      <c r="E13" s="70">
        <f>A129</f>
        <v>717.6</v>
      </c>
      <c r="F13" s="81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LEPROUST</v>
      </c>
      <c r="C14" s="70" t="str">
        <f>A141</f>
        <v>ROBIN</v>
      </c>
      <c r="D14" s="70" t="str">
        <f>A145</f>
        <v>PARIGNE L'EVEQUE TTC</v>
      </c>
      <c r="E14" s="70">
        <f>A139</f>
        <v>701.8</v>
      </c>
      <c r="F14" s="81"/>
      <c r="G14" s="84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KERZERHO</v>
      </c>
      <c r="C15" s="70" t="str">
        <f>A151</f>
        <v>VADIM</v>
      </c>
      <c r="D15" s="70" t="str">
        <f>A155</f>
        <v>CHANGE UNION SPORTIVE</v>
      </c>
      <c r="E15" s="70">
        <f>A149</f>
        <v>679.4</v>
      </c>
      <c r="F15" s="81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DENECHEAU</v>
      </c>
      <c r="C16" s="70" t="str">
        <f>A161</f>
        <v>ACHILLE</v>
      </c>
      <c r="D16" s="70" t="str">
        <f>A165</f>
        <v>LES LOUPS D'ANGERS TT</v>
      </c>
      <c r="E16" s="70">
        <f>A159</f>
        <v>679.4</v>
      </c>
      <c r="F16" s="81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12431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1227.5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3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468</v>
      </c>
      <c r="D21" s="103"/>
      <c r="F21" s="103"/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>
        <v>11</v>
      </c>
      <c r="D22" s="104" t="str">
        <f>$D$4</f>
        <v>CHANGE UNION SPORTIVE</v>
      </c>
      <c r="E22" s="83"/>
      <c r="F22" s="69">
        <f>16-$A$4</f>
        <v>13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1108</v>
      </c>
      <c r="D23" s="104" t="str">
        <f>$D$7</f>
        <v>CHANGE UNION SPORTIVE</v>
      </c>
      <c r="E23" s="83"/>
      <c r="F23" s="69">
        <f>16-$A$7</f>
        <v>10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04" t="str">
        <f>$D$15</f>
        <v>CHANGE UNION SPORTIVE</v>
      </c>
      <c r="E24" s="83"/>
      <c r="F24" s="69">
        <f>16-$A$15</f>
        <v>2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566</v>
      </c>
      <c r="D25" s="104" t="str">
        <f>$D$6</f>
        <v>FOULLETOURTE T.T.</v>
      </c>
      <c r="E25" s="83"/>
      <c r="F25" s="69">
        <f>16-$A$6</f>
        <v>11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470</v>
      </c>
      <c r="D26" s="104" t="str">
        <f>$D$11</f>
        <v>HERBIERS (LES) TENNIS DE</v>
      </c>
      <c r="E26" s="83"/>
      <c r="F26" s="69">
        <f>16-$A$11</f>
        <v>6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04" t="str">
        <f>$D$2</f>
        <v>LES LOUPS D'ANGERS TT</v>
      </c>
      <c r="E27" s="83"/>
      <c r="F27" s="69">
        <f>16-$A$2</f>
        <v>15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17946</v>
      </c>
      <c r="D28" s="104" t="str">
        <f>$D$16</f>
        <v>LES LOUPS D'ANGERS TT</v>
      </c>
      <c r="E28" s="83"/>
      <c r="F28" s="69">
        <f>16-$A$16</f>
        <v>1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1092.4000000000001</v>
      </c>
      <c r="D29" s="104" t="str">
        <f>$D$8</f>
        <v>MESANGER T.T.</v>
      </c>
      <c r="E29" s="83"/>
      <c r="F29" s="69">
        <f>16-$A$8</f>
        <v>9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35</v>
      </c>
      <c r="D30" s="104" t="str">
        <f>$D$10</f>
        <v>NANTES ASCBG</v>
      </c>
      <c r="E30" s="83"/>
      <c r="F30" s="69">
        <f>16-$A$10</f>
        <v>7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732</v>
      </c>
      <c r="D31" s="104" t="str">
        <f>$D$5</f>
        <v>NANTES ST JOSEPH TENNIS D</v>
      </c>
      <c r="E31" s="83"/>
      <c r="F31" s="69">
        <f>16-$A$5</f>
        <v>12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>
        <v>8</v>
      </c>
      <c r="D32" s="104" t="str">
        <f>$D$13</f>
        <v>NANTES ST MEDARD DOULON</v>
      </c>
      <c r="E32" s="83"/>
      <c r="F32" s="69">
        <f>16-$A$13</f>
        <v>4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832</v>
      </c>
      <c r="D33" s="104" t="str">
        <f>$D$9</f>
        <v>ORVAULT SPORT TENNIS DE T</v>
      </c>
      <c r="E33" s="83"/>
      <c r="F33" s="69">
        <f>16-$A$9</f>
        <v>8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04" t="str">
        <f>$D$14</f>
        <v>PARIGNE L'EVEQUE TTC</v>
      </c>
      <c r="E34" s="83"/>
      <c r="F34" s="69">
        <f>16-$A$14</f>
        <v>3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13</v>
      </c>
      <c r="D35" s="104" t="str">
        <f>$D$12</f>
        <v>ST HILAIRE DE LOULAY</v>
      </c>
      <c r="E35" s="83"/>
      <c r="F35" s="69">
        <f>16-$A$12</f>
        <v>5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472</v>
      </c>
      <c r="D36" s="104" t="str">
        <f>$D$3</f>
        <v>SUCE SUR ERDRE</v>
      </c>
      <c r="E36" s="83"/>
      <c r="F36" s="69">
        <f>16-$A$3</f>
        <v>14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20616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1037.0999999999999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399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473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>
        <v>8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823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465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470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21533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1020.4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529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530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8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822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469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470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29393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886.4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690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691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7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692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151</v>
      </c>
      <c r="H65" s="70">
        <v>12530060</v>
      </c>
      <c r="I65" s="70" t="s">
        <v>99</v>
      </c>
      <c r="J65" s="69">
        <v>13</v>
      </c>
      <c r="K65" s="69">
        <v>10</v>
      </c>
      <c r="L65" s="69">
        <v>2</v>
      </c>
      <c r="O65" s="78">
        <f t="shared" si="0"/>
        <v>25</v>
      </c>
    </row>
    <row r="66" spans="1:15" x14ac:dyDescent="0.3">
      <c r="A66" s="72" t="s">
        <v>470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32704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837.9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736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737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7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674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465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472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35380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802.8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733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734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7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737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217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472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36393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789.3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694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695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7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725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475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470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38842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758.4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809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448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7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675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236</v>
      </c>
      <c r="H105" s="70">
        <v>12530017</v>
      </c>
      <c r="I105" s="70" t="s">
        <v>137</v>
      </c>
      <c r="O105" s="78">
        <f t="shared" si="1"/>
        <v>0</v>
      </c>
    </row>
    <row r="106" spans="1:15" x14ac:dyDescent="0.3">
      <c r="A106" s="72" t="s">
        <v>470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40076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743.9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735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476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7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729</v>
      </c>
      <c r="H113" s="70">
        <v>12850024</v>
      </c>
      <c r="I113" s="70" t="s">
        <v>145</v>
      </c>
      <c r="O113" s="78">
        <f t="shared" si="1"/>
        <v>0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477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470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41616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725.9</v>
      </c>
      <c r="H119" s="70">
        <v>12720110</v>
      </c>
      <c r="I119" s="70" t="s">
        <v>151</v>
      </c>
      <c r="J119" s="69">
        <v>11</v>
      </c>
      <c r="O119" s="78">
        <f t="shared" si="1"/>
        <v>11</v>
      </c>
    </row>
    <row r="120" spans="1:15" x14ac:dyDescent="0.3">
      <c r="A120" s="69" t="s">
        <v>6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474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7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682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7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470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42394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717.6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895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896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5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527</v>
      </c>
      <c r="H133" s="70">
        <v>12851011</v>
      </c>
      <c r="I133" s="70" t="s">
        <v>164</v>
      </c>
      <c r="J133" s="69">
        <v>6</v>
      </c>
      <c r="O133" s="78">
        <f t="shared" si="2"/>
        <v>6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44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470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43800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701.8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894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484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6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617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5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472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45804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679.4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927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928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6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584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465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472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45804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679.4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882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883</v>
      </c>
      <c r="H161" s="77">
        <v>12720104</v>
      </c>
      <c r="I161" s="70" t="s">
        <v>190</v>
      </c>
      <c r="O161" s="78">
        <f t="shared" si="2"/>
        <v>0</v>
      </c>
    </row>
    <row r="162" spans="1:15" x14ac:dyDescent="0.3">
      <c r="A162" s="69">
        <v>6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568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566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472</v>
      </c>
      <c r="H166" s="70">
        <v>12490073</v>
      </c>
      <c r="I166" s="70" t="s">
        <v>566</v>
      </c>
      <c r="J166" s="69">
        <v>15</v>
      </c>
      <c r="K166" s="69">
        <v>1</v>
      </c>
      <c r="O166" s="78">
        <f t="shared" si="2"/>
        <v>16</v>
      </c>
    </row>
    <row r="167" spans="1:15" x14ac:dyDescent="0.3"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J190" s="69">
        <v>9</v>
      </c>
      <c r="O190" s="78">
        <f t="shared" si="2"/>
        <v>9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J209" s="69">
        <v>7</v>
      </c>
      <c r="O209" s="78">
        <f t="shared" si="3"/>
        <v>7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J213" s="69">
        <v>12</v>
      </c>
      <c r="O213" s="78">
        <f t="shared" si="3"/>
        <v>12</v>
      </c>
    </row>
    <row r="214" spans="8:15" x14ac:dyDescent="0.3">
      <c r="H214" s="70">
        <v>12440058</v>
      </c>
      <c r="I214" s="70" t="s">
        <v>44</v>
      </c>
      <c r="J214" s="69">
        <v>4</v>
      </c>
      <c r="O214" s="78">
        <f t="shared" si="3"/>
        <v>4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J224" s="69">
        <v>8</v>
      </c>
      <c r="O224" s="78">
        <f t="shared" si="3"/>
        <v>8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J227" s="69">
        <v>3</v>
      </c>
      <c r="O227" s="78">
        <f t="shared" si="3"/>
        <v>3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O252" s="78">
        <f t="shared" si="3"/>
        <v>0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O283" s="78">
        <f t="shared" si="4"/>
        <v>0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J297" s="69">
        <v>5</v>
      </c>
      <c r="O297" s="78">
        <f t="shared" si="4"/>
        <v>5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O317" s="78">
        <f t="shared" si="4"/>
        <v>0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J326" s="69">
        <v>14</v>
      </c>
      <c r="O326" s="78">
        <f t="shared" si="5"/>
        <v>14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O332" s="78">
        <f t="shared" si="5"/>
        <v>0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2:F36">
    <sortCondition ref="D22:D36"/>
    <sortCondition descending="1" ref="F22:F36"/>
  </sortState>
  <phoneticPr fontId="16" type="noConversion"/>
  <conditionalFormatting sqref="D22:D36">
    <cfRule type="expression" dxfId="56" priority="3">
      <formula>$D22=$D21</formula>
    </cfRule>
  </conditionalFormatting>
  <conditionalFormatting sqref="H3:I361">
    <cfRule type="expression" dxfId="55" priority="2">
      <formula>$O3&gt;0</formula>
    </cfRule>
  </conditionalFormatting>
  <conditionalFormatting sqref="J3:O363">
    <cfRule type="cellIs" dxfId="5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231D-7C53-44ED-B929-EFF61BC56446}">
  <sheetPr filterMode="1"/>
  <dimension ref="A1:H376"/>
  <sheetViews>
    <sheetView showZeros="0" zoomScale="145" zoomScaleNormal="145" workbookViewId="0">
      <pane ySplit="3" topLeftCell="A18" activePane="bottomLeft" state="frozen"/>
      <selection pane="bottomLeft" activeCell="F215" sqref="F215"/>
    </sheetView>
  </sheetViews>
  <sheetFormatPr baseColWidth="10" defaultColWidth="11.54296875" defaultRowHeight="12.5" x14ac:dyDescent="0.25"/>
  <cols>
    <col min="1" max="1" width="9" style="23" bestFit="1" customWidth="1"/>
    <col min="2" max="2" width="33.453125" style="23" bestFit="1" customWidth="1"/>
    <col min="3" max="4" width="4.81640625" style="33" customWidth="1"/>
    <col min="5" max="5" width="11.453125" style="33" bestFit="1" customWidth="1"/>
    <col min="6" max="6" width="4" style="33" bestFit="1" customWidth="1"/>
    <col min="7" max="7" width="3.6328125" style="23" bestFit="1" customWidth="1"/>
    <col min="8" max="8" width="4" style="46" bestFit="1" customWidth="1"/>
    <col min="9" max="16384" width="11.54296875" style="23"/>
  </cols>
  <sheetData>
    <row r="1" spans="1:8" ht="13" thickBot="1" x14ac:dyDescent="0.3">
      <c r="A1" s="23">
        <v>1</v>
      </c>
      <c r="B1" s="23">
        <v>2</v>
      </c>
      <c r="C1" s="33">
        <v>3</v>
      </c>
      <c r="D1" s="33">
        <v>4</v>
      </c>
    </row>
    <row r="2" spans="1:8" ht="13.5" thickTop="1" x14ac:dyDescent="0.3">
      <c r="C2" s="187" t="s">
        <v>550</v>
      </c>
      <c r="D2" s="188"/>
      <c r="E2" s="37" t="s">
        <v>551</v>
      </c>
    </row>
    <row r="3" spans="1:8" hidden="1" x14ac:dyDescent="0.25">
      <c r="C3" s="44" t="s">
        <v>552</v>
      </c>
      <c r="D3" s="44" t="s">
        <v>553</v>
      </c>
    </row>
    <row r="4" spans="1:8" hidden="1" x14ac:dyDescent="0.25">
      <c r="A4" s="23">
        <v>12440101</v>
      </c>
      <c r="B4" s="23" t="s">
        <v>393</v>
      </c>
      <c r="C4" s="39"/>
      <c r="D4" s="40"/>
      <c r="E4" s="45">
        <f t="shared" ref="E4:E67" si="0">C4+D4</f>
        <v>0</v>
      </c>
    </row>
    <row r="5" spans="1:8" hidden="1" x14ac:dyDescent="0.25">
      <c r="A5" s="23">
        <v>12850028</v>
      </c>
      <c r="B5" s="23" t="s">
        <v>28</v>
      </c>
      <c r="C5" s="38"/>
      <c r="D5" s="40"/>
      <c r="E5" s="45">
        <f t="shared" si="0"/>
        <v>0</v>
      </c>
    </row>
    <row r="6" spans="1:8" hidden="1" x14ac:dyDescent="0.25">
      <c r="A6" s="23">
        <v>12490055</v>
      </c>
      <c r="B6" s="23" t="s">
        <v>46</v>
      </c>
      <c r="C6" s="39"/>
      <c r="D6" s="40"/>
      <c r="E6" s="45">
        <f t="shared" si="0"/>
        <v>0</v>
      </c>
    </row>
    <row r="7" spans="1:8" hidden="1" x14ac:dyDescent="0.25">
      <c r="A7" s="23">
        <v>12851016</v>
      </c>
      <c r="B7" s="23" t="s">
        <v>701</v>
      </c>
      <c r="C7" s="39"/>
      <c r="D7" s="40"/>
      <c r="E7" s="45">
        <f t="shared" si="0"/>
        <v>0</v>
      </c>
    </row>
    <row r="8" spans="1:8" hidden="1" x14ac:dyDescent="0.25">
      <c r="A8" s="23">
        <v>12490010</v>
      </c>
      <c r="B8" s="23" t="s">
        <v>47</v>
      </c>
      <c r="C8" s="39"/>
      <c r="D8" s="40"/>
      <c r="E8" s="45">
        <f t="shared" si="0"/>
        <v>0</v>
      </c>
    </row>
    <row r="9" spans="1:8" hidden="1" x14ac:dyDescent="0.25">
      <c r="A9" s="23">
        <v>12530105</v>
      </c>
      <c r="B9" s="23" t="s">
        <v>48</v>
      </c>
      <c r="C9" s="39"/>
      <c r="D9" s="40"/>
      <c r="E9" s="45">
        <f t="shared" si="0"/>
        <v>0</v>
      </c>
    </row>
    <row r="10" spans="1:8" hidden="1" x14ac:dyDescent="0.25">
      <c r="A10" s="23">
        <v>12440026</v>
      </c>
      <c r="B10" s="23" t="s">
        <v>49</v>
      </c>
      <c r="C10" s="39"/>
      <c r="D10" s="40"/>
      <c r="E10" s="45">
        <f t="shared" si="0"/>
        <v>0</v>
      </c>
    </row>
    <row r="11" spans="1:8" hidden="1" x14ac:dyDescent="0.25">
      <c r="A11" s="23">
        <v>12490067</v>
      </c>
      <c r="B11" s="23" t="s">
        <v>50</v>
      </c>
      <c r="C11" s="39"/>
      <c r="D11" s="40"/>
      <c r="E11" s="45">
        <f t="shared" si="0"/>
        <v>0</v>
      </c>
    </row>
    <row r="12" spans="1:8" hidden="1" x14ac:dyDescent="0.25">
      <c r="A12" s="23">
        <v>12490134</v>
      </c>
      <c r="B12" s="23" t="s">
        <v>51</v>
      </c>
      <c r="C12" s="39"/>
      <c r="D12" s="40"/>
      <c r="E12" s="45">
        <f t="shared" si="0"/>
        <v>0</v>
      </c>
    </row>
    <row r="13" spans="1:8" hidden="1" x14ac:dyDescent="0.25">
      <c r="A13" s="23">
        <v>12490034</v>
      </c>
      <c r="B13" s="23" t="s">
        <v>52</v>
      </c>
      <c r="C13" s="39"/>
      <c r="D13" s="40"/>
      <c r="E13" s="45">
        <f t="shared" si="0"/>
        <v>0</v>
      </c>
    </row>
    <row r="14" spans="1:8" hidden="1" x14ac:dyDescent="0.25">
      <c r="A14" s="23">
        <v>12490029</v>
      </c>
      <c r="B14" s="23" t="s">
        <v>53</v>
      </c>
      <c r="C14" s="39"/>
      <c r="D14" s="40"/>
      <c r="E14" s="45">
        <f t="shared" si="0"/>
        <v>0</v>
      </c>
    </row>
    <row r="15" spans="1:8" hidden="1" x14ac:dyDescent="0.25">
      <c r="A15" s="23">
        <v>12850078</v>
      </c>
      <c r="B15" s="23" t="s">
        <v>55</v>
      </c>
      <c r="C15" s="39"/>
      <c r="D15" s="40"/>
      <c r="E15" s="45">
        <f t="shared" si="0"/>
        <v>0</v>
      </c>
      <c r="H15" s="46">
        <f>SUM(H4:H14)</f>
        <v>0</v>
      </c>
    </row>
    <row r="16" spans="1:8" hidden="1" x14ac:dyDescent="0.25">
      <c r="A16" s="23">
        <v>12720034</v>
      </c>
      <c r="B16" s="23" t="s">
        <v>56</v>
      </c>
      <c r="C16" s="39"/>
      <c r="D16" s="40"/>
      <c r="E16" s="45">
        <f t="shared" si="0"/>
        <v>0</v>
      </c>
    </row>
    <row r="17" spans="1:6" hidden="1" x14ac:dyDescent="0.25">
      <c r="A17" s="23">
        <v>12720079</v>
      </c>
      <c r="B17" s="23" t="s">
        <v>57</v>
      </c>
      <c r="C17" s="39"/>
      <c r="D17" s="40"/>
      <c r="E17" s="45">
        <f t="shared" si="0"/>
        <v>0</v>
      </c>
    </row>
    <row r="18" spans="1:6" x14ac:dyDescent="0.25">
      <c r="A18" s="23">
        <v>12720008</v>
      </c>
      <c r="B18" s="23" t="s">
        <v>25</v>
      </c>
      <c r="C18" s="39">
        <v>16</v>
      </c>
      <c r="D18" s="40"/>
      <c r="E18" s="45">
        <f t="shared" si="0"/>
        <v>16</v>
      </c>
      <c r="F18" s="33">
        <v>1</v>
      </c>
    </row>
    <row r="19" spans="1:6" hidden="1" x14ac:dyDescent="0.25">
      <c r="A19" s="23">
        <v>12530127</v>
      </c>
      <c r="B19" s="23" t="s">
        <v>58</v>
      </c>
      <c r="C19" s="39"/>
      <c r="D19" s="40"/>
      <c r="E19" s="45">
        <f t="shared" si="0"/>
        <v>0</v>
      </c>
    </row>
    <row r="20" spans="1:6" hidden="1" x14ac:dyDescent="0.25">
      <c r="A20" s="23">
        <v>12720133</v>
      </c>
      <c r="B20" s="23" t="s">
        <v>59</v>
      </c>
      <c r="C20" s="39"/>
      <c r="D20" s="40"/>
      <c r="E20" s="45">
        <f t="shared" si="0"/>
        <v>0</v>
      </c>
    </row>
    <row r="21" spans="1:6" hidden="1" x14ac:dyDescent="0.25">
      <c r="A21" s="23">
        <v>12538909</v>
      </c>
      <c r="B21" s="23" t="s">
        <v>60</v>
      </c>
      <c r="C21" s="39"/>
      <c r="D21" s="40"/>
      <c r="E21" s="45">
        <f t="shared" si="0"/>
        <v>0</v>
      </c>
    </row>
    <row r="22" spans="1:6" hidden="1" x14ac:dyDescent="0.25">
      <c r="A22" s="23">
        <v>12440227</v>
      </c>
      <c r="B22" s="23" t="s">
        <v>61</v>
      </c>
      <c r="C22" s="39"/>
      <c r="D22" s="40"/>
      <c r="E22" s="45">
        <f t="shared" si="0"/>
        <v>0</v>
      </c>
    </row>
    <row r="23" spans="1:6" hidden="1" x14ac:dyDescent="0.25">
      <c r="A23" s="23">
        <v>12850031</v>
      </c>
      <c r="B23" s="23" t="s">
        <v>62</v>
      </c>
      <c r="C23" s="39"/>
      <c r="D23" s="40"/>
      <c r="E23" s="45">
        <f t="shared" si="0"/>
        <v>0</v>
      </c>
    </row>
    <row r="24" spans="1:6" hidden="1" x14ac:dyDescent="0.25">
      <c r="A24" s="23">
        <v>12490063</v>
      </c>
      <c r="B24" s="23" t="s">
        <v>63</v>
      </c>
      <c r="C24" s="39"/>
      <c r="D24" s="40"/>
      <c r="E24" s="45">
        <f t="shared" si="0"/>
        <v>0</v>
      </c>
    </row>
    <row r="25" spans="1:6" hidden="1" x14ac:dyDescent="0.25">
      <c r="A25" s="23">
        <v>12530090</v>
      </c>
      <c r="B25" s="23" t="s">
        <v>703</v>
      </c>
      <c r="C25" s="39"/>
      <c r="D25" s="40"/>
      <c r="E25" s="45">
        <f t="shared" si="0"/>
        <v>0</v>
      </c>
    </row>
    <row r="26" spans="1:6" hidden="1" x14ac:dyDescent="0.25">
      <c r="A26" s="23">
        <v>12530001</v>
      </c>
      <c r="B26" s="23" t="s">
        <v>64</v>
      </c>
      <c r="C26" s="39"/>
      <c r="D26" s="40"/>
      <c r="E26" s="45">
        <f t="shared" si="0"/>
        <v>0</v>
      </c>
    </row>
    <row r="27" spans="1:6" hidden="1" x14ac:dyDescent="0.25">
      <c r="A27" s="23">
        <v>12530109</v>
      </c>
      <c r="B27" s="23" t="s">
        <v>65</v>
      </c>
      <c r="C27" s="39"/>
      <c r="D27" s="40"/>
      <c r="E27" s="45">
        <f t="shared" si="0"/>
        <v>0</v>
      </c>
    </row>
    <row r="28" spans="1:6" hidden="1" x14ac:dyDescent="0.25">
      <c r="A28" s="23">
        <v>12490044</v>
      </c>
      <c r="B28" s="23" t="s">
        <v>66</v>
      </c>
      <c r="C28" s="39"/>
      <c r="D28" s="40"/>
      <c r="E28" s="45">
        <f t="shared" si="0"/>
        <v>0</v>
      </c>
    </row>
    <row r="29" spans="1:6" hidden="1" x14ac:dyDescent="0.25">
      <c r="A29" s="23">
        <v>12490129</v>
      </c>
      <c r="B29" s="23" t="s">
        <v>67</v>
      </c>
      <c r="C29" s="39"/>
      <c r="D29" s="40"/>
      <c r="E29" s="45">
        <f t="shared" si="0"/>
        <v>0</v>
      </c>
    </row>
    <row r="30" spans="1:6" hidden="1" x14ac:dyDescent="0.25">
      <c r="A30" s="23">
        <v>12538910</v>
      </c>
      <c r="B30" s="23" t="s">
        <v>68</v>
      </c>
      <c r="C30" s="39"/>
      <c r="D30" s="40"/>
      <c r="E30" s="45">
        <f t="shared" si="0"/>
        <v>0</v>
      </c>
    </row>
    <row r="31" spans="1:6" hidden="1" x14ac:dyDescent="0.25">
      <c r="A31" s="23">
        <v>12530021</v>
      </c>
      <c r="B31" s="23" t="s">
        <v>69</v>
      </c>
      <c r="C31" s="39"/>
      <c r="D31" s="40"/>
      <c r="E31" s="45">
        <f t="shared" si="0"/>
        <v>0</v>
      </c>
    </row>
    <row r="32" spans="1:6" hidden="1" x14ac:dyDescent="0.25">
      <c r="A32" s="23">
        <v>12490115</v>
      </c>
      <c r="B32" s="23" t="s">
        <v>70</v>
      </c>
      <c r="C32" s="39"/>
      <c r="D32" s="40"/>
      <c r="E32" s="45">
        <f t="shared" si="0"/>
        <v>0</v>
      </c>
    </row>
    <row r="33" spans="1:5" hidden="1" x14ac:dyDescent="0.25">
      <c r="A33" s="23">
        <v>12850033</v>
      </c>
      <c r="B33" s="23" t="s">
        <v>37</v>
      </c>
      <c r="C33" s="39"/>
      <c r="D33" s="40"/>
      <c r="E33" s="45">
        <f t="shared" si="0"/>
        <v>0</v>
      </c>
    </row>
    <row r="34" spans="1:5" hidden="1" x14ac:dyDescent="0.25">
      <c r="A34" s="23">
        <v>12490117</v>
      </c>
      <c r="B34" s="23" t="s">
        <v>71</v>
      </c>
      <c r="C34" s="39"/>
      <c r="D34" s="40"/>
      <c r="E34" s="45">
        <f t="shared" si="0"/>
        <v>0</v>
      </c>
    </row>
    <row r="35" spans="1:5" hidden="1" x14ac:dyDescent="0.25">
      <c r="A35" s="23">
        <v>12850125</v>
      </c>
      <c r="B35" s="23" t="s">
        <v>72</v>
      </c>
      <c r="C35" s="39"/>
      <c r="D35" s="40"/>
      <c r="E35" s="45">
        <f t="shared" si="0"/>
        <v>0</v>
      </c>
    </row>
    <row r="36" spans="1:5" hidden="1" x14ac:dyDescent="0.25">
      <c r="A36" s="23">
        <v>12490107</v>
      </c>
      <c r="B36" s="23" t="s">
        <v>73</v>
      </c>
      <c r="C36" s="39"/>
      <c r="D36" s="40"/>
      <c r="E36" s="45">
        <f t="shared" si="0"/>
        <v>0</v>
      </c>
    </row>
    <row r="37" spans="1:5" hidden="1" x14ac:dyDescent="0.25">
      <c r="A37" s="23">
        <v>12850016</v>
      </c>
      <c r="B37" s="23" t="s">
        <v>8</v>
      </c>
      <c r="C37" s="39"/>
      <c r="D37" s="40"/>
      <c r="E37" s="45">
        <f t="shared" si="0"/>
        <v>0</v>
      </c>
    </row>
    <row r="38" spans="1:5" hidden="1" x14ac:dyDescent="0.25">
      <c r="A38" s="23">
        <v>12850165</v>
      </c>
      <c r="B38" s="23" t="s">
        <v>74</v>
      </c>
      <c r="C38" s="39"/>
      <c r="D38" s="40"/>
      <c r="E38" s="45">
        <f t="shared" si="0"/>
        <v>0</v>
      </c>
    </row>
    <row r="39" spans="1:5" hidden="1" x14ac:dyDescent="0.25">
      <c r="A39" s="23">
        <v>12440279</v>
      </c>
      <c r="B39" s="23" t="s">
        <v>75</v>
      </c>
      <c r="C39" s="39"/>
      <c r="D39" s="40"/>
      <c r="E39" s="45">
        <f t="shared" si="0"/>
        <v>0</v>
      </c>
    </row>
    <row r="40" spans="1:5" hidden="1" x14ac:dyDescent="0.25">
      <c r="A40" s="23">
        <v>12440054</v>
      </c>
      <c r="B40" s="23" t="s">
        <v>76</v>
      </c>
      <c r="C40" s="39"/>
      <c r="D40" s="40"/>
      <c r="E40" s="45">
        <f t="shared" si="0"/>
        <v>0</v>
      </c>
    </row>
    <row r="41" spans="1:5" hidden="1" x14ac:dyDescent="0.25">
      <c r="A41" s="23">
        <v>12538908</v>
      </c>
      <c r="B41" s="23" t="s">
        <v>77</v>
      </c>
      <c r="C41" s="39"/>
      <c r="D41" s="40"/>
      <c r="E41" s="45">
        <f t="shared" si="0"/>
        <v>0</v>
      </c>
    </row>
    <row r="42" spans="1:5" hidden="1" x14ac:dyDescent="0.25">
      <c r="A42" s="23">
        <v>12440032</v>
      </c>
      <c r="B42" s="23" t="s">
        <v>78</v>
      </c>
      <c r="C42" s="39"/>
      <c r="D42" s="40"/>
      <c r="E42" s="45">
        <f t="shared" si="0"/>
        <v>0</v>
      </c>
    </row>
    <row r="43" spans="1:5" hidden="1" x14ac:dyDescent="0.25">
      <c r="A43" s="23">
        <v>12490004</v>
      </c>
      <c r="B43" s="23" t="s">
        <v>79</v>
      </c>
      <c r="C43" s="39"/>
      <c r="D43" s="40"/>
      <c r="E43" s="45">
        <f t="shared" si="0"/>
        <v>0</v>
      </c>
    </row>
    <row r="44" spans="1:5" hidden="1" x14ac:dyDescent="0.25">
      <c r="A44" s="23">
        <v>12530020</v>
      </c>
      <c r="B44" s="23" t="s">
        <v>80</v>
      </c>
      <c r="C44" s="39"/>
      <c r="D44" s="40"/>
      <c r="E44" s="45">
        <f t="shared" si="0"/>
        <v>0</v>
      </c>
    </row>
    <row r="45" spans="1:5" hidden="1" x14ac:dyDescent="0.25">
      <c r="A45" s="23">
        <v>12720041</v>
      </c>
      <c r="B45" s="23" t="s">
        <v>81</v>
      </c>
      <c r="C45" s="39"/>
      <c r="D45" s="40"/>
      <c r="E45" s="45">
        <f t="shared" si="0"/>
        <v>0</v>
      </c>
    </row>
    <row r="46" spans="1:5" hidden="1" x14ac:dyDescent="0.25">
      <c r="A46" s="23">
        <v>12440081</v>
      </c>
      <c r="B46" s="23" t="s">
        <v>82</v>
      </c>
      <c r="C46" s="39"/>
      <c r="D46" s="40"/>
      <c r="E46" s="45">
        <f t="shared" si="0"/>
        <v>0</v>
      </c>
    </row>
    <row r="47" spans="1:5" hidden="1" x14ac:dyDescent="0.25">
      <c r="A47" s="23">
        <v>12490038</v>
      </c>
      <c r="B47" s="23" t="s">
        <v>83</v>
      </c>
      <c r="C47" s="39"/>
      <c r="D47" s="40"/>
      <c r="E47" s="45">
        <f t="shared" si="0"/>
        <v>0</v>
      </c>
    </row>
    <row r="48" spans="1:5" hidden="1" x14ac:dyDescent="0.25">
      <c r="A48" s="23">
        <v>12440154</v>
      </c>
      <c r="B48" s="23" t="s">
        <v>84</v>
      </c>
      <c r="C48" s="39"/>
      <c r="D48" s="40"/>
      <c r="E48" s="45">
        <f t="shared" si="0"/>
        <v>0</v>
      </c>
    </row>
    <row r="49" spans="1:5" hidden="1" x14ac:dyDescent="0.25">
      <c r="A49" s="23">
        <v>12850012</v>
      </c>
      <c r="B49" s="23" t="s">
        <v>85</v>
      </c>
      <c r="C49" s="39"/>
      <c r="D49" s="40"/>
      <c r="E49" s="45">
        <f t="shared" si="0"/>
        <v>0</v>
      </c>
    </row>
    <row r="50" spans="1:5" hidden="1" x14ac:dyDescent="0.25">
      <c r="A50" s="23">
        <v>12530008</v>
      </c>
      <c r="B50" s="23" t="s">
        <v>86</v>
      </c>
      <c r="C50" s="39"/>
      <c r="D50" s="40"/>
      <c r="E50" s="45">
        <f t="shared" si="0"/>
        <v>0</v>
      </c>
    </row>
    <row r="51" spans="1:5" hidden="1" x14ac:dyDescent="0.25">
      <c r="A51" s="23">
        <v>12490043</v>
      </c>
      <c r="B51" s="23" t="s">
        <v>87</v>
      </c>
      <c r="C51" s="39"/>
      <c r="D51" s="40"/>
      <c r="E51" s="45">
        <f t="shared" si="0"/>
        <v>0</v>
      </c>
    </row>
    <row r="52" spans="1:5" hidden="1" x14ac:dyDescent="0.25">
      <c r="A52" s="23">
        <v>12850126</v>
      </c>
      <c r="B52" s="23" t="s">
        <v>88</v>
      </c>
      <c r="C52" s="39"/>
      <c r="D52" s="40"/>
      <c r="E52" s="45">
        <f t="shared" si="0"/>
        <v>0</v>
      </c>
    </row>
    <row r="53" spans="1:5" hidden="1" x14ac:dyDescent="0.25">
      <c r="A53" s="23">
        <v>12440025</v>
      </c>
      <c r="B53" s="23" t="s">
        <v>89</v>
      </c>
      <c r="C53" s="39"/>
      <c r="D53" s="40"/>
      <c r="E53" s="45">
        <f t="shared" si="0"/>
        <v>0</v>
      </c>
    </row>
    <row r="54" spans="1:5" hidden="1" x14ac:dyDescent="0.25">
      <c r="A54" s="23">
        <v>12850143</v>
      </c>
      <c r="B54" s="23" t="s">
        <v>90</v>
      </c>
      <c r="C54" s="39"/>
      <c r="D54" s="40"/>
      <c r="E54" s="45">
        <f t="shared" si="0"/>
        <v>0</v>
      </c>
    </row>
    <row r="55" spans="1:5" hidden="1" x14ac:dyDescent="0.25">
      <c r="A55" s="23">
        <v>12440015</v>
      </c>
      <c r="B55" s="23" t="s">
        <v>91</v>
      </c>
      <c r="C55" s="39"/>
      <c r="D55" s="40"/>
      <c r="E55" s="45">
        <f t="shared" si="0"/>
        <v>0</v>
      </c>
    </row>
    <row r="56" spans="1:5" hidden="1" x14ac:dyDescent="0.25">
      <c r="A56" s="23">
        <v>12440160</v>
      </c>
      <c r="B56" s="23" t="s">
        <v>92</v>
      </c>
      <c r="C56" s="39"/>
      <c r="D56" s="40"/>
      <c r="E56" s="45">
        <f t="shared" si="0"/>
        <v>0</v>
      </c>
    </row>
    <row r="57" spans="1:5" hidden="1" x14ac:dyDescent="0.25">
      <c r="A57" s="23">
        <v>12850039</v>
      </c>
      <c r="B57" s="23" t="s">
        <v>93</v>
      </c>
      <c r="C57" s="39"/>
      <c r="D57" s="40"/>
      <c r="E57" s="45">
        <f t="shared" si="0"/>
        <v>0</v>
      </c>
    </row>
    <row r="58" spans="1:5" hidden="1" x14ac:dyDescent="0.25">
      <c r="A58" s="23">
        <v>12490018</v>
      </c>
      <c r="B58" s="23" t="s">
        <v>94</v>
      </c>
      <c r="C58" s="39"/>
      <c r="D58" s="40"/>
      <c r="E58" s="45">
        <f t="shared" si="0"/>
        <v>0</v>
      </c>
    </row>
    <row r="59" spans="1:5" hidden="1" x14ac:dyDescent="0.25">
      <c r="A59" s="23">
        <v>12440048</v>
      </c>
      <c r="B59" s="23" t="s">
        <v>696</v>
      </c>
      <c r="C59" s="39"/>
      <c r="D59" s="40"/>
      <c r="E59" s="45">
        <f t="shared" si="0"/>
        <v>0</v>
      </c>
    </row>
    <row r="60" spans="1:5" hidden="1" x14ac:dyDescent="0.25">
      <c r="A60" s="23">
        <v>12440028</v>
      </c>
      <c r="B60" s="23" t="s">
        <v>704</v>
      </c>
      <c r="C60" s="39"/>
      <c r="D60" s="40"/>
      <c r="E60" s="45">
        <f t="shared" si="0"/>
        <v>0</v>
      </c>
    </row>
    <row r="61" spans="1:5" hidden="1" x14ac:dyDescent="0.25">
      <c r="A61" s="23">
        <v>12490019</v>
      </c>
      <c r="B61" s="23" t="s">
        <v>708</v>
      </c>
      <c r="C61" s="39"/>
      <c r="D61" s="40"/>
      <c r="E61" s="45">
        <f t="shared" si="0"/>
        <v>0</v>
      </c>
    </row>
    <row r="62" spans="1:5" hidden="1" x14ac:dyDescent="0.25">
      <c r="A62" s="23">
        <v>12850026</v>
      </c>
      <c r="B62" s="23" t="s">
        <v>95</v>
      </c>
      <c r="C62" s="39"/>
      <c r="D62" s="40"/>
      <c r="E62" s="45">
        <f t="shared" si="0"/>
        <v>0</v>
      </c>
    </row>
    <row r="63" spans="1:5" hidden="1" x14ac:dyDescent="0.25">
      <c r="A63" s="23">
        <v>12490068</v>
      </c>
      <c r="B63" s="23" t="s">
        <v>96</v>
      </c>
      <c r="C63" s="39"/>
      <c r="D63" s="40"/>
      <c r="E63" s="45">
        <f t="shared" si="0"/>
        <v>0</v>
      </c>
    </row>
    <row r="64" spans="1:5" hidden="1" x14ac:dyDescent="0.25">
      <c r="A64" s="23">
        <v>12720091</v>
      </c>
      <c r="B64" s="23" t="s">
        <v>97</v>
      </c>
      <c r="C64" s="39"/>
      <c r="D64" s="40"/>
      <c r="E64" s="45">
        <f t="shared" si="0"/>
        <v>0</v>
      </c>
    </row>
    <row r="65" spans="1:6" hidden="1" x14ac:dyDescent="0.25">
      <c r="A65" s="23">
        <v>12720051</v>
      </c>
      <c r="B65" s="23" t="s">
        <v>98</v>
      </c>
      <c r="C65" s="39"/>
      <c r="D65" s="40"/>
      <c r="E65" s="45">
        <f t="shared" si="0"/>
        <v>0</v>
      </c>
    </row>
    <row r="66" spans="1:6" x14ac:dyDescent="0.25">
      <c r="A66" s="23">
        <v>12530060</v>
      </c>
      <c r="B66" s="23" t="s">
        <v>99</v>
      </c>
      <c r="C66" s="39">
        <v>34</v>
      </c>
      <c r="D66" s="40"/>
      <c r="E66" s="45">
        <f t="shared" si="0"/>
        <v>34</v>
      </c>
      <c r="F66" s="105">
        <v>1</v>
      </c>
    </row>
    <row r="67" spans="1:6" hidden="1" x14ac:dyDescent="0.25">
      <c r="A67" s="23">
        <v>12850172</v>
      </c>
      <c r="B67" s="23" t="s">
        <v>100</v>
      </c>
      <c r="C67" s="39"/>
      <c r="D67" s="40"/>
      <c r="E67" s="45">
        <f t="shared" si="0"/>
        <v>0</v>
      </c>
    </row>
    <row r="68" spans="1:6" hidden="1" x14ac:dyDescent="0.25">
      <c r="A68" s="23">
        <v>12440033</v>
      </c>
      <c r="B68" s="23" t="s">
        <v>101</v>
      </c>
      <c r="C68" s="39"/>
      <c r="D68" s="40"/>
      <c r="E68" s="45">
        <f t="shared" ref="E68:E131" si="1">C68+D68</f>
        <v>0</v>
      </c>
    </row>
    <row r="69" spans="1:6" hidden="1" x14ac:dyDescent="0.25">
      <c r="A69" s="23">
        <v>12530062</v>
      </c>
      <c r="B69" s="23" t="s">
        <v>102</v>
      </c>
      <c r="C69" s="39"/>
      <c r="D69" s="40"/>
      <c r="E69" s="45">
        <f t="shared" si="1"/>
        <v>0</v>
      </c>
    </row>
    <row r="70" spans="1:6" hidden="1" x14ac:dyDescent="0.25">
      <c r="A70" s="23">
        <v>12530042</v>
      </c>
      <c r="B70" s="23" t="s">
        <v>103</v>
      </c>
      <c r="C70" s="39"/>
      <c r="D70" s="40"/>
      <c r="E70" s="45">
        <f t="shared" si="1"/>
        <v>0</v>
      </c>
    </row>
    <row r="71" spans="1:6" hidden="1" x14ac:dyDescent="0.25">
      <c r="A71" s="23">
        <v>12720021</v>
      </c>
      <c r="B71" s="23" t="s">
        <v>104</v>
      </c>
      <c r="C71" s="39"/>
      <c r="D71" s="40"/>
      <c r="E71" s="45">
        <f t="shared" si="1"/>
        <v>0</v>
      </c>
    </row>
    <row r="72" spans="1:6" hidden="1" x14ac:dyDescent="0.25">
      <c r="A72" s="23">
        <v>12530018</v>
      </c>
      <c r="B72" s="23" t="s">
        <v>105</v>
      </c>
      <c r="C72" s="39"/>
      <c r="D72" s="40"/>
      <c r="E72" s="45">
        <f t="shared" si="1"/>
        <v>0</v>
      </c>
    </row>
    <row r="73" spans="1:6" hidden="1" x14ac:dyDescent="0.25">
      <c r="A73" s="23">
        <v>12440030</v>
      </c>
      <c r="B73" s="23" t="s">
        <v>106</v>
      </c>
      <c r="C73" s="39"/>
      <c r="D73" s="40"/>
      <c r="E73" s="45">
        <f t="shared" si="1"/>
        <v>0</v>
      </c>
    </row>
    <row r="74" spans="1:6" hidden="1" x14ac:dyDescent="0.25">
      <c r="A74" s="23">
        <v>12530147</v>
      </c>
      <c r="B74" s="23" t="s">
        <v>107</v>
      </c>
      <c r="C74" s="39"/>
      <c r="D74" s="40"/>
      <c r="E74" s="45">
        <f t="shared" si="1"/>
        <v>0</v>
      </c>
    </row>
    <row r="75" spans="1:6" hidden="1" x14ac:dyDescent="0.25">
      <c r="A75" s="23">
        <v>12530124</v>
      </c>
      <c r="B75" s="23" t="s">
        <v>108</v>
      </c>
      <c r="C75" s="39"/>
      <c r="D75" s="40"/>
      <c r="E75" s="45">
        <f t="shared" si="1"/>
        <v>0</v>
      </c>
    </row>
    <row r="76" spans="1:6" hidden="1" x14ac:dyDescent="0.25">
      <c r="A76" s="23">
        <v>12850051</v>
      </c>
      <c r="B76" s="23" t="s">
        <v>109</v>
      </c>
      <c r="C76" s="39"/>
      <c r="D76" s="40"/>
      <c r="E76" s="45">
        <f t="shared" si="1"/>
        <v>0</v>
      </c>
    </row>
    <row r="77" spans="1:6" hidden="1" x14ac:dyDescent="0.25">
      <c r="A77" s="23">
        <v>12440073</v>
      </c>
      <c r="B77" s="23" t="s">
        <v>110</v>
      </c>
      <c r="C77" s="39"/>
      <c r="D77" s="40"/>
      <c r="E77" s="45">
        <f t="shared" si="1"/>
        <v>0</v>
      </c>
    </row>
    <row r="78" spans="1:6" hidden="1" x14ac:dyDescent="0.25">
      <c r="A78" s="23">
        <v>12850037</v>
      </c>
      <c r="B78" s="23" t="s">
        <v>111</v>
      </c>
      <c r="C78" s="39"/>
      <c r="D78" s="40"/>
      <c r="E78" s="45">
        <f t="shared" si="1"/>
        <v>0</v>
      </c>
    </row>
    <row r="79" spans="1:6" hidden="1" x14ac:dyDescent="0.25">
      <c r="A79" s="23">
        <v>12530025</v>
      </c>
      <c r="B79" s="23" t="s">
        <v>112</v>
      </c>
      <c r="C79" s="39"/>
      <c r="D79" s="40"/>
      <c r="E79" s="45">
        <f t="shared" si="1"/>
        <v>0</v>
      </c>
    </row>
    <row r="80" spans="1:6" hidden="1" x14ac:dyDescent="0.25">
      <c r="A80" s="23">
        <v>12490088</v>
      </c>
      <c r="B80" s="23" t="s">
        <v>113</v>
      </c>
      <c r="C80" s="39"/>
      <c r="D80" s="40"/>
      <c r="E80" s="45">
        <f t="shared" si="1"/>
        <v>0</v>
      </c>
    </row>
    <row r="81" spans="1:5" hidden="1" x14ac:dyDescent="0.25">
      <c r="A81" s="23">
        <v>12440262</v>
      </c>
      <c r="B81" s="23" t="s">
        <v>31</v>
      </c>
      <c r="C81" s="39"/>
      <c r="D81" s="40"/>
      <c r="E81" s="45">
        <f t="shared" si="1"/>
        <v>0</v>
      </c>
    </row>
    <row r="82" spans="1:5" hidden="1" x14ac:dyDescent="0.25">
      <c r="A82" s="23">
        <v>12490132</v>
      </c>
      <c r="B82" s="23" t="s">
        <v>697</v>
      </c>
      <c r="C82" s="39"/>
      <c r="D82" s="40"/>
      <c r="E82" s="45">
        <f t="shared" si="1"/>
        <v>0</v>
      </c>
    </row>
    <row r="83" spans="1:5" hidden="1" x14ac:dyDescent="0.25">
      <c r="A83" s="23">
        <v>12440070</v>
      </c>
      <c r="B83" s="23" t="s">
        <v>115</v>
      </c>
      <c r="C83" s="39"/>
      <c r="D83" s="40"/>
      <c r="E83" s="45">
        <f t="shared" si="1"/>
        <v>0</v>
      </c>
    </row>
    <row r="84" spans="1:5" hidden="1" x14ac:dyDescent="0.25">
      <c r="A84" s="23">
        <v>12850104</v>
      </c>
      <c r="B84" s="23" t="s">
        <v>116</v>
      </c>
      <c r="C84" s="39"/>
      <c r="D84" s="40"/>
      <c r="E84" s="45">
        <f t="shared" si="1"/>
        <v>0</v>
      </c>
    </row>
    <row r="85" spans="1:5" hidden="1" x14ac:dyDescent="0.25">
      <c r="A85" s="23">
        <v>12850046</v>
      </c>
      <c r="B85" s="23" t="s">
        <v>117</v>
      </c>
      <c r="C85" s="39"/>
      <c r="D85" s="40"/>
      <c r="E85" s="45">
        <f t="shared" si="1"/>
        <v>0</v>
      </c>
    </row>
    <row r="86" spans="1:5" hidden="1" x14ac:dyDescent="0.25">
      <c r="A86" s="23">
        <v>12530051</v>
      </c>
      <c r="B86" s="23" t="s">
        <v>118</v>
      </c>
      <c r="C86" s="39"/>
      <c r="D86" s="40"/>
      <c r="E86" s="45">
        <f t="shared" si="1"/>
        <v>0</v>
      </c>
    </row>
    <row r="87" spans="1:5" hidden="1" x14ac:dyDescent="0.25">
      <c r="A87" s="23">
        <v>12720078</v>
      </c>
      <c r="B87" s="23" t="s">
        <v>119</v>
      </c>
      <c r="C87" s="39"/>
      <c r="D87" s="40"/>
      <c r="E87" s="45">
        <f t="shared" si="1"/>
        <v>0</v>
      </c>
    </row>
    <row r="88" spans="1:5" hidden="1" x14ac:dyDescent="0.25">
      <c r="A88" s="23">
        <v>12530136</v>
      </c>
      <c r="B88" s="23" t="s">
        <v>120</v>
      </c>
      <c r="C88" s="39"/>
      <c r="D88" s="40"/>
      <c r="E88" s="45">
        <f t="shared" si="1"/>
        <v>0</v>
      </c>
    </row>
    <row r="89" spans="1:5" hidden="1" x14ac:dyDescent="0.25">
      <c r="A89" s="23">
        <v>12440140</v>
      </c>
      <c r="B89" s="23" t="s">
        <v>121</v>
      </c>
      <c r="C89" s="39"/>
      <c r="D89" s="40"/>
      <c r="E89" s="45">
        <f t="shared" si="1"/>
        <v>0</v>
      </c>
    </row>
    <row r="90" spans="1:5" hidden="1" x14ac:dyDescent="0.25">
      <c r="A90" s="23">
        <v>12490026</v>
      </c>
      <c r="B90" s="23" t="s">
        <v>122</v>
      </c>
      <c r="C90" s="39"/>
      <c r="D90" s="40"/>
      <c r="E90" s="45">
        <f t="shared" si="1"/>
        <v>0</v>
      </c>
    </row>
    <row r="91" spans="1:5" hidden="1" x14ac:dyDescent="0.25">
      <c r="A91" s="23">
        <v>12530087</v>
      </c>
      <c r="B91" s="23" t="s">
        <v>123</v>
      </c>
      <c r="C91" s="39"/>
      <c r="D91" s="40"/>
      <c r="E91" s="45">
        <f t="shared" si="1"/>
        <v>0</v>
      </c>
    </row>
    <row r="92" spans="1:5" hidden="1" x14ac:dyDescent="0.25">
      <c r="A92" s="23">
        <v>12440193</v>
      </c>
      <c r="B92" s="23" t="s">
        <v>124</v>
      </c>
      <c r="C92" s="39"/>
      <c r="D92" s="40"/>
      <c r="E92" s="45">
        <f t="shared" si="1"/>
        <v>0</v>
      </c>
    </row>
    <row r="93" spans="1:5" hidden="1" x14ac:dyDescent="0.25">
      <c r="A93" s="23">
        <v>12440236</v>
      </c>
      <c r="B93" s="23" t="s">
        <v>125</v>
      </c>
      <c r="C93" s="39"/>
      <c r="D93" s="40"/>
      <c r="E93" s="45">
        <f t="shared" si="1"/>
        <v>0</v>
      </c>
    </row>
    <row r="94" spans="1:5" hidden="1" x14ac:dyDescent="0.25">
      <c r="A94" s="23">
        <v>12440034</v>
      </c>
      <c r="B94" s="23" t="s">
        <v>126</v>
      </c>
      <c r="C94" s="39"/>
      <c r="D94" s="40"/>
      <c r="E94" s="45">
        <f t="shared" si="1"/>
        <v>0</v>
      </c>
    </row>
    <row r="95" spans="1:5" hidden="1" x14ac:dyDescent="0.25">
      <c r="A95" s="23">
        <v>12440016</v>
      </c>
      <c r="B95" s="23" t="s">
        <v>127</v>
      </c>
      <c r="C95" s="39"/>
      <c r="D95" s="40"/>
      <c r="E95" s="45">
        <f t="shared" si="1"/>
        <v>0</v>
      </c>
    </row>
    <row r="96" spans="1:5" hidden="1" x14ac:dyDescent="0.25">
      <c r="A96" s="23">
        <v>12720028</v>
      </c>
      <c r="B96" s="23" t="s">
        <v>128</v>
      </c>
      <c r="C96" s="39"/>
      <c r="D96" s="40"/>
      <c r="E96" s="45">
        <f t="shared" si="1"/>
        <v>0</v>
      </c>
    </row>
    <row r="97" spans="1:6" hidden="1" x14ac:dyDescent="0.25">
      <c r="A97" s="23">
        <v>12530023</v>
      </c>
      <c r="B97" s="23" t="s">
        <v>129</v>
      </c>
      <c r="C97" s="39"/>
      <c r="D97" s="40"/>
      <c r="E97" s="45">
        <f t="shared" si="1"/>
        <v>0</v>
      </c>
    </row>
    <row r="98" spans="1:6" hidden="1" x14ac:dyDescent="0.25">
      <c r="A98" s="23">
        <v>12530054</v>
      </c>
      <c r="B98" s="23" t="s">
        <v>130</v>
      </c>
      <c r="C98" s="39"/>
      <c r="D98" s="40"/>
      <c r="E98" s="45">
        <f t="shared" si="1"/>
        <v>0</v>
      </c>
    </row>
    <row r="99" spans="1:6" x14ac:dyDescent="0.25">
      <c r="A99" s="23">
        <v>12530055</v>
      </c>
      <c r="B99" s="23" t="s">
        <v>131</v>
      </c>
      <c r="C99" s="39"/>
      <c r="D99" s="40"/>
      <c r="E99" s="45">
        <f t="shared" si="1"/>
        <v>0</v>
      </c>
      <c r="F99" s="33">
        <v>1</v>
      </c>
    </row>
    <row r="100" spans="1:6" hidden="1" x14ac:dyDescent="0.25">
      <c r="A100" s="23">
        <v>12850131</v>
      </c>
      <c r="B100" s="23" t="s">
        <v>132</v>
      </c>
      <c r="C100" s="39"/>
      <c r="D100" s="40"/>
      <c r="E100" s="45">
        <f t="shared" si="1"/>
        <v>0</v>
      </c>
    </row>
    <row r="101" spans="1:6" hidden="1" x14ac:dyDescent="0.25">
      <c r="A101" s="23">
        <v>12720092</v>
      </c>
      <c r="B101" s="23" t="s">
        <v>133</v>
      </c>
      <c r="C101" s="39"/>
      <c r="D101" s="40"/>
      <c r="E101" s="45">
        <f t="shared" si="1"/>
        <v>0</v>
      </c>
    </row>
    <row r="102" spans="1:6" hidden="1" x14ac:dyDescent="0.25">
      <c r="A102" s="23">
        <v>12490021</v>
      </c>
      <c r="B102" s="23" t="s">
        <v>702</v>
      </c>
      <c r="C102" s="39"/>
      <c r="D102" s="40"/>
      <c r="E102" s="45">
        <f t="shared" si="1"/>
        <v>0</v>
      </c>
    </row>
    <row r="103" spans="1:6" hidden="1" x14ac:dyDescent="0.25">
      <c r="A103" s="23">
        <v>12490106</v>
      </c>
      <c r="B103" s="23" t="s">
        <v>134</v>
      </c>
      <c r="C103" s="39"/>
      <c r="D103" s="40"/>
      <c r="E103" s="45">
        <f t="shared" si="1"/>
        <v>0</v>
      </c>
    </row>
    <row r="104" spans="1:6" hidden="1" x14ac:dyDescent="0.25">
      <c r="A104" s="23">
        <v>12440218</v>
      </c>
      <c r="B104" s="23" t="s">
        <v>135</v>
      </c>
      <c r="C104" s="39"/>
      <c r="D104" s="40"/>
      <c r="E104" s="45">
        <f t="shared" si="1"/>
        <v>0</v>
      </c>
    </row>
    <row r="105" spans="1:6" hidden="1" x14ac:dyDescent="0.25">
      <c r="A105" s="23">
        <v>12850043</v>
      </c>
      <c r="B105" s="23" t="s">
        <v>136</v>
      </c>
      <c r="C105" s="39"/>
      <c r="D105" s="40"/>
      <c r="E105" s="45">
        <f t="shared" si="1"/>
        <v>0</v>
      </c>
    </row>
    <row r="106" spans="1:6" x14ac:dyDescent="0.25">
      <c r="A106" s="23">
        <v>12530017</v>
      </c>
      <c r="B106" s="23" t="s">
        <v>137</v>
      </c>
      <c r="C106" s="39"/>
      <c r="D106" s="40"/>
      <c r="E106" s="45">
        <f t="shared" si="1"/>
        <v>0</v>
      </c>
      <c r="F106" s="105">
        <v>1</v>
      </c>
    </row>
    <row r="107" spans="1:6" hidden="1" x14ac:dyDescent="0.25">
      <c r="A107" s="23">
        <v>12850040</v>
      </c>
      <c r="B107" s="23" t="s">
        <v>138</v>
      </c>
      <c r="C107" s="39"/>
      <c r="D107" s="40"/>
      <c r="E107" s="45">
        <f t="shared" si="1"/>
        <v>0</v>
      </c>
    </row>
    <row r="108" spans="1:6" hidden="1" x14ac:dyDescent="0.25">
      <c r="A108" s="23">
        <v>12720067</v>
      </c>
      <c r="B108" s="23" t="s">
        <v>139</v>
      </c>
      <c r="C108" s="39"/>
      <c r="D108" s="40"/>
      <c r="E108" s="45">
        <f t="shared" si="1"/>
        <v>0</v>
      </c>
    </row>
    <row r="109" spans="1:6" hidden="1" x14ac:dyDescent="0.25">
      <c r="A109" s="23">
        <v>12490052</v>
      </c>
      <c r="B109" s="23" t="s">
        <v>140</v>
      </c>
      <c r="C109" s="39"/>
      <c r="D109" s="40"/>
      <c r="E109" s="45">
        <f t="shared" si="1"/>
        <v>0</v>
      </c>
    </row>
    <row r="110" spans="1:6" hidden="1" x14ac:dyDescent="0.25">
      <c r="A110" s="23">
        <v>12530016</v>
      </c>
      <c r="B110" s="23" t="s">
        <v>141</v>
      </c>
      <c r="C110" s="39"/>
      <c r="D110" s="40"/>
      <c r="E110" s="45">
        <f t="shared" si="1"/>
        <v>0</v>
      </c>
    </row>
    <row r="111" spans="1:6" hidden="1" x14ac:dyDescent="0.25">
      <c r="A111" s="23">
        <v>12720111</v>
      </c>
      <c r="B111" s="23" t="s">
        <v>142</v>
      </c>
      <c r="C111" s="39"/>
      <c r="D111" s="40"/>
      <c r="E111" s="45">
        <f t="shared" si="1"/>
        <v>0</v>
      </c>
    </row>
    <row r="112" spans="1:6" hidden="1" x14ac:dyDescent="0.25">
      <c r="A112" s="23">
        <v>12490127</v>
      </c>
      <c r="B112" s="23" t="s">
        <v>143</v>
      </c>
      <c r="C112" s="39"/>
      <c r="D112" s="40"/>
      <c r="E112" s="45">
        <f t="shared" si="1"/>
        <v>0</v>
      </c>
    </row>
    <row r="113" spans="1:6" hidden="1" x14ac:dyDescent="0.25">
      <c r="A113" s="23">
        <v>12720029</v>
      </c>
      <c r="B113" s="23" t="s">
        <v>144</v>
      </c>
      <c r="C113" s="39"/>
      <c r="D113" s="40"/>
      <c r="E113" s="45">
        <f t="shared" si="1"/>
        <v>0</v>
      </c>
    </row>
    <row r="114" spans="1:6" x14ac:dyDescent="0.25">
      <c r="A114" s="23">
        <v>12850024</v>
      </c>
      <c r="B114" s="23" t="s">
        <v>145</v>
      </c>
      <c r="C114" s="39">
        <v>28</v>
      </c>
      <c r="D114" s="40"/>
      <c r="E114" s="45">
        <f t="shared" si="1"/>
        <v>28</v>
      </c>
      <c r="F114" s="105">
        <v>2</v>
      </c>
    </row>
    <row r="115" spans="1:6" hidden="1" x14ac:dyDescent="0.25">
      <c r="A115" s="23">
        <v>12490024</v>
      </c>
      <c r="B115" s="23" t="s">
        <v>146</v>
      </c>
      <c r="C115" s="39"/>
      <c r="D115" s="40"/>
      <c r="E115" s="45">
        <f t="shared" si="1"/>
        <v>0</v>
      </c>
    </row>
    <row r="116" spans="1:6" hidden="1" x14ac:dyDescent="0.25">
      <c r="A116" s="23">
        <v>12850138</v>
      </c>
      <c r="B116" s="23" t="s">
        <v>147</v>
      </c>
      <c r="C116" s="39"/>
      <c r="D116" s="40"/>
      <c r="E116" s="45">
        <f t="shared" si="1"/>
        <v>0</v>
      </c>
    </row>
    <row r="117" spans="1:6" hidden="1" x14ac:dyDescent="0.25">
      <c r="A117" s="23">
        <v>12850020</v>
      </c>
      <c r="B117" s="23" t="s">
        <v>148</v>
      </c>
      <c r="C117" s="39"/>
      <c r="D117" s="40"/>
      <c r="E117" s="45">
        <f t="shared" si="1"/>
        <v>0</v>
      </c>
    </row>
    <row r="118" spans="1:6" hidden="1" x14ac:dyDescent="0.25">
      <c r="A118" s="23">
        <v>12530010</v>
      </c>
      <c r="B118" s="23" t="s">
        <v>149</v>
      </c>
      <c r="C118" s="39"/>
      <c r="D118" s="40"/>
      <c r="E118" s="45">
        <f t="shared" si="1"/>
        <v>0</v>
      </c>
    </row>
    <row r="119" spans="1:6" hidden="1" x14ac:dyDescent="0.25">
      <c r="A119" s="23">
        <v>12530015</v>
      </c>
      <c r="B119" s="23" t="s">
        <v>150</v>
      </c>
      <c r="C119" s="39"/>
      <c r="D119" s="40"/>
      <c r="E119" s="45">
        <f t="shared" si="1"/>
        <v>0</v>
      </c>
    </row>
    <row r="120" spans="1:6" hidden="1" x14ac:dyDescent="0.25">
      <c r="A120" s="23">
        <v>12720110</v>
      </c>
      <c r="B120" s="23" t="s">
        <v>151</v>
      </c>
      <c r="C120" s="39"/>
      <c r="D120" s="40"/>
      <c r="E120" s="45">
        <f t="shared" si="1"/>
        <v>0</v>
      </c>
    </row>
    <row r="121" spans="1:6" hidden="1" x14ac:dyDescent="0.25">
      <c r="A121" s="23">
        <v>12530005</v>
      </c>
      <c r="B121" s="23" t="s">
        <v>152</v>
      </c>
      <c r="C121" s="39"/>
      <c r="D121" s="40"/>
      <c r="E121" s="45">
        <f t="shared" si="1"/>
        <v>0</v>
      </c>
    </row>
    <row r="122" spans="1:6" hidden="1" x14ac:dyDescent="0.25">
      <c r="A122" s="23">
        <v>12440191</v>
      </c>
      <c r="B122" s="23" t="s">
        <v>153</v>
      </c>
      <c r="C122" s="39"/>
      <c r="D122" s="40"/>
      <c r="E122" s="45">
        <f t="shared" si="1"/>
        <v>0</v>
      </c>
    </row>
    <row r="123" spans="1:6" hidden="1" x14ac:dyDescent="0.25">
      <c r="A123" s="23">
        <v>12530074</v>
      </c>
      <c r="B123" s="23" t="s">
        <v>154</v>
      </c>
      <c r="C123" s="39"/>
      <c r="D123" s="40"/>
      <c r="E123" s="45">
        <f t="shared" si="1"/>
        <v>0</v>
      </c>
    </row>
    <row r="124" spans="1:6" hidden="1" x14ac:dyDescent="0.25">
      <c r="A124" s="23">
        <v>12490008</v>
      </c>
      <c r="B124" s="23" t="s">
        <v>155</v>
      </c>
      <c r="C124" s="39"/>
      <c r="D124" s="40"/>
      <c r="E124" s="45">
        <f t="shared" si="1"/>
        <v>0</v>
      </c>
    </row>
    <row r="125" spans="1:6" hidden="1" x14ac:dyDescent="0.25">
      <c r="A125" s="23">
        <v>12850162</v>
      </c>
      <c r="B125" s="23" t="s">
        <v>156</v>
      </c>
      <c r="C125" s="39"/>
      <c r="D125" s="40"/>
      <c r="E125" s="45">
        <f t="shared" si="1"/>
        <v>0</v>
      </c>
    </row>
    <row r="126" spans="1:6" hidden="1" x14ac:dyDescent="0.25">
      <c r="A126" s="23">
        <v>12530079</v>
      </c>
      <c r="B126" s="23" t="s">
        <v>157</v>
      </c>
      <c r="C126" s="39"/>
      <c r="D126" s="40"/>
      <c r="E126" s="45">
        <f t="shared" si="1"/>
        <v>0</v>
      </c>
    </row>
    <row r="127" spans="1:6" hidden="1" x14ac:dyDescent="0.25">
      <c r="A127" s="23">
        <v>12440238</v>
      </c>
      <c r="B127" s="23" t="s">
        <v>158</v>
      </c>
      <c r="C127" s="39"/>
      <c r="D127" s="40"/>
      <c r="E127" s="45">
        <f t="shared" si="1"/>
        <v>0</v>
      </c>
    </row>
    <row r="128" spans="1:6" hidden="1" x14ac:dyDescent="0.25">
      <c r="A128" s="23">
        <v>12440158</v>
      </c>
      <c r="B128" s="23" t="s">
        <v>159</v>
      </c>
      <c r="C128" s="39"/>
      <c r="D128" s="40"/>
      <c r="E128" s="45">
        <f t="shared" si="1"/>
        <v>0</v>
      </c>
    </row>
    <row r="129" spans="1:6" hidden="1" x14ac:dyDescent="0.25">
      <c r="A129" s="23">
        <v>12530038</v>
      </c>
      <c r="B129" s="23" t="s">
        <v>160</v>
      </c>
      <c r="C129" s="39"/>
      <c r="D129" s="40"/>
      <c r="E129" s="45">
        <f t="shared" si="1"/>
        <v>0</v>
      </c>
    </row>
    <row r="130" spans="1:6" hidden="1" x14ac:dyDescent="0.25">
      <c r="A130" s="23">
        <v>12440263</v>
      </c>
      <c r="B130" s="23" t="s">
        <v>707</v>
      </c>
      <c r="C130" s="39"/>
      <c r="D130" s="40"/>
      <c r="E130" s="45">
        <f t="shared" si="1"/>
        <v>0</v>
      </c>
    </row>
    <row r="131" spans="1:6" hidden="1" x14ac:dyDescent="0.25">
      <c r="A131" s="23">
        <v>12440039</v>
      </c>
      <c r="B131" s="23" t="s">
        <v>161</v>
      </c>
      <c r="C131" s="39"/>
      <c r="D131" s="40"/>
      <c r="E131" s="45">
        <f t="shared" si="1"/>
        <v>0</v>
      </c>
    </row>
    <row r="132" spans="1:6" hidden="1" x14ac:dyDescent="0.25">
      <c r="A132" s="23">
        <v>12530065</v>
      </c>
      <c r="B132" s="23" t="s">
        <v>162</v>
      </c>
      <c r="C132" s="39"/>
      <c r="D132" s="40"/>
      <c r="E132" s="45">
        <f t="shared" ref="E132:E195" si="2">C132+D132</f>
        <v>0</v>
      </c>
    </row>
    <row r="133" spans="1:6" hidden="1" x14ac:dyDescent="0.25">
      <c r="A133" s="23">
        <v>12850171</v>
      </c>
      <c r="B133" s="23" t="s">
        <v>163</v>
      </c>
      <c r="C133" s="39"/>
      <c r="D133" s="40"/>
      <c r="E133" s="45">
        <f t="shared" si="2"/>
        <v>0</v>
      </c>
    </row>
    <row r="134" spans="1:6" x14ac:dyDescent="0.25">
      <c r="A134" s="23">
        <v>12851011</v>
      </c>
      <c r="B134" s="23" t="s">
        <v>164</v>
      </c>
      <c r="C134" s="39"/>
      <c r="D134" s="40"/>
      <c r="E134" s="45">
        <f t="shared" si="2"/>
        <v>0</v>
      </c>
      <c r="F134" s="33">
        <v>1</v>
      </c>
    </row>
    <row r="135" spans="1:6" hidden="1" x14ac:dyDescent="0.25">
      <c r="A135" s="23">
        <v>12440031</v>
      </c>
      <c r="B135" s="23" t="s">
        <v>165</v>
      </c>
      <c r="C135" s="39"/>
      <c r="D135" s="40"/>
      <c r="E135" s="45">
        <f t="shared" si="2"/>
        <v>0</v>
      </c>
    </row>
    <row r="136" spans="1:6" hidden="1" x14ac:dyDescent="0.25">
      <c r="A136" s="23">
        <v>12530088</v>
      </c>
      <c r="B136" s="23" t="s">
        <v>166</v>
      </c>
      <c r="C136" s="39"/>
      <c r="D136" s="40"/>
      <c r="E136" s="45">
        <f t="shared" si="2"/>
        <v>0</v>
      </c>
    </row>
    <row r="137" spans="1:6" hidden="1" x14ac:dyDescent="0.25">
      <c r="A137" s="23">
        <v>12530077</v>
      </c>
      <c r="B137" s="23" t="s">
        <v>167</v>
      </c>
      <c r="C137" s="39"/>
      <c r="D137" s="40"/>
      <c r="E137" s="45">
        <f t="shared" si="2"/>
        <v>0</v>
      </c>
    </row>
    <row r="138" spans="1:6" hidden="1" x14ac:dyDescent="0.25">
      <c r="A138" s="23">
        <v>12490131</v>
      </c>
      <c r="B138" s="23" t="s">
        <v>168</v>
      </c>
      <c r="C138" s="39"/>
      <c r="D138" s="40"/>
      <c r="E138" s="45">
        <f t="shared" si="2"/>
        <v>0</v>
      </c>
    </row>
    <row r="139" spans="1:6" hidden="1" x14ac:dyDescent="0.25">
      <c r="A139" s="23">
        <v>12440009</v>
      </c>
      <c r="B139" s="23" t="s">
        <v>169</v>
      </c>
      <c r="C139" s="39"/>
      <c r="D139" s="40"/>
      <c r="E139" s="45">
        <f t="shared" si="2"/>
        <v>0</v>
      </c>
    </row>
    <row r="140" spans="1:6" hidden="1" x14ac:dyDescent="0.25">
      <c r="A140" s="23">
        <v>12538899</v>
      </c>
      <c r="B140" s="23" t="s">
        <v>170</v>
      </c>
      <c r="C140" s="39"/>
      <c r="D140" s="40"/>
      <c r="E140" s="45">
        <f t="shared" si="2"/>
        <v>0</v>
      </c>
    </row>
    <row r="141" spans="1:6" x14ac:dyDescent="0.25">
      <c r="A141" s="23">
        <v>12720144</v>
      </c>
      <c r="B141" s="23" t="s">
        <v>171</v>
      </c>
      <c r="C141" s="39">
        <v>10</v>
      </c>
      <c r="D141" s="40"/>
      <c r="E141" s="45">
        <f t="shared" si="2"/>
        <v>10</v>
      </c>
      <c r="F141" s="105">
        <v>1</v>
      </c>
    </row>
    <row r="142" spans="1:6" hidden="1" x14ac:dyDescent="0.25">
      <c r="A142" s="23">
        <v>12720102</v>
      </c>
      <c r="B142" s="23" t="s">
        <v>172</v>
      </c>
      <c r="C142" s="39"/>
      <c r="D142" s="40"/>
      <c r="E142" s="45">
        <f t="shared" si="2"/>
        <v>0</v>
      </c>
    </row>
    <row r="143" spans="1:6" hidden="1" x14ac:dyDescent="0.25">
      <c r="A143" s="23">
        <v>12530033</v>
      </c>
      <c r="B143" s="23" t="s">
        <v>173</v>
      </c>
      <c r="C143" s="39"/>
      <c r="D143" s="40"/>
      <c r="E143" s="45">
        <f t="shared" si="2"/>
        <v>0</v>
      </c>
    </row>
    <row r="144" spans="1:6" hidden="1" x14ac:dyDescent="0.25">
      <c r="A144" s="23">
        <v>12720042</v>
      </c>
      <c r="B144" s="23" t="s">
        <v>174</v>
      </c>
      <c r="C144" s="39"/>
      <c r="D144" s="40"/>
      <c r="E144" s="45">
        <f t="shared" si="2"/>
        <v>0</v>
      </c>
    </row>
    <row r="145" spans="1:6" hidden="1" x14ac:dyDescent="0.25">
      <c r="A145" s="23">
        <v>12720056</v>
      </c>
      <c r="B145" s="23" t="s">
        <v>26</v>
      </c>
      <c r="C145" s="39"/>
      <c r="D145" s="40"/>
      <c r="E145" s="45">
        <f t="shared" si="2"/>
        <v>0</v>
      </c>
    </row>
    <row r="146" spans="1:6" hidden="1" x14ac:dyDescent="0.25">
      <c r="A146" s="23">
        <v>12720108</v>
      </c>
      <c r="B146" s="23" t="s">
        <v>175</v>
      </c>
      <c r="C146" s="39"/>
      <c r="D146" s="40"/>
      <c r="E146" s="45">
        <f t="shared" si="2"/>
        <v>0</v>
      </c>
    </row>
    <row r="147" spans="1:6" hidden="1" x14ac:dyDescent="0.25">
      <c r="A147" s="23">
        <v>12720049</v>
      </c>
      <c r="B147" s="23" t="s">
        <v>176</v>
      </c>
      <c r="C147" s="39"/>
      <c r="D147" s="40"/>
      <c r="E147" s="45">
        <f t="shared" si="2"/>
        <v>0</v>
      </c>
    </row>
    <row r="148" spans="1:6" hidden="1" x14ac:dyDescent="0.25">
      <c r="A148" s="23">
        <v>12530003</v>
      </c>
      <c r="B148" s="23" t="s">
        <v>177</v>
      </c>
      <c r="C148" s="39"/>
      <c r="D148" s="40"/>
      <c r="E148" s="45">
        <f t="shared" si="2"/>
        <v>0</v>
      </c>
    </row>
    <row r="149" spans="1:6" hidden="1" x14ac:dyDescent="0.25">
      <c r="A149" s="23">
        <v>12850015</v>
      </c>
      <c r="B149" s="23" t="s">
        <v>178</v>
      </c>
      <c r="C149" s="39"/>
      <c r="D149" s="40"/>
      <c r="E149" s="45">
        <f t="shared" si="2"/>
        <v>0</v>
      </c>
    </row>
    <row r="150" spans="1:6" hidden="1" x14ac:dyDescent="0.25">
      <c r="A150" s="23">
        <v>12530068</v>
      </c>
      <c r="B150" s="23" t="s">
        <v>179</v>
      </c>
      <c r="C150" s="39"/>
      <c r="D150" s="40"/>
      <c r="E150" s="45">
        <f t="shared" si="2"/>
        <v>0</v>
      </c>
    </row>
    <row r="151" spans="1:6" hidden="1" x14ac:dyDescent="0.25">
      <c r="A151" s="23">
        <v>12538903</v>
      </c>
      <c r="B151" s="23" t="s">
        <v>180</v>
      </c>
      <c r="C151" s="39"/>
      <c r="D151" s="40"/>
      <c r="E151" s="45">
        <f t="shared" si="2"/>
        <v>0</v>
      </c>
    </row>
    <row r="152" spans="1:6" hidden="1" x14ac:dyDescent="0.25">
      <c r="A152" s="23">
        <v>12530114</v>
      </c>
      <c r="B152" s="23" t="s">
        <v>181</v>
      </c>
      <c r="C152" s="39"/>
      <c r="D152" s="40"/>
      <c r="E152" s="45">
        <f t="shared" si="2"/>
        <v>0</v>
      </c>
    </row>
    <row r="153" spans="1:6" x14ac:dyDescent="0.25">
      <c r="A153" s="23">
        <v>12530022</v>
      </c>
      <c r="B153" s="23" t="s">
        <v>182</v>
      </c>
      <c r="C153" s="39"/>
      <c r="D153" s="40"/>
      <c r="E153" s="45">
        <f t="shared" si="2"/>
        <v>0</v>
      </c>
      <c r="F153" s="105">
        <v>1</v>
      </c>
    </row>
    <row r="154" spans="1:6" hidden="1" x14ac:dyDescent="0.25">
      <c r="A154" s="23">
        <v>12720148</v>
      </c>
      <c r="B154" s="23" t="s">
        <v>183</v>
      </c>
      <c r="C154" s="39"/>
      <c r="D154" s="40"/>
      <c r="E154" s="45">
        <f t="shared" si="2"/>
        <v>0</v>
      </c>
    </row>
    <row r="155" spans="1:6" hidden="1" x14ac:dyDescent="0.25">
      <c r="A155" s="23">
        <v>12851024</v>
      </c>
      <c r="B155" s="23" t="s">
        <v>184</v>
      </c>
      <c r="C155" s="39"/>
      <c r="D155" s="40"/>
      <c r="E155" s="45">
        <f t="shared" si="2"/>
        <v>0</v>
      </c>
    </row>
    <row r="156" spans="1:6" hidden="1" x14ac:dyDescent="0.25">
      <c r="A156" s="23">
        <v>12530120</v>
      </c>
      <c r="B156" s="23" t="s">
        <v>185</v>
      </c>
      <c r="C156" s="39"/>
      <c r="D156" s="40"/>
      <c r="E156" s="45">
        <f t="shared" si="2"/>
        <v>0</v>
      </c>
    </row>
    <row r="157" spans="1:6" hidden="1" x14ac:dyDescent="0.25">
      <c r="A157" s="23">
        <v>12720081</v>
      </c>
      <c r="B157" s="23" t="s">
        <v>186</v>
      </c>
      <c r="C157" s="39"/>
      <c r="D157" s="40"/>
      <c r="E157" s="45">
        <f t="shared" si="2"/>
        <v>0</v>
      </c>
    </row>
    <row r="158" spans="1:6" hidden="1" x14ac:dyDescent="0.25">
      <c r="A158" s="23">
        <v>12720154</v>
      </c>
      <c r="B158" s="23" t="s">
        <v>187</v>
      </c>
      <c r="C158" s="39"/>
      <c r="D158" s="40"/>
      <c r="E158" s="45">
        <f t="shared" si="2"/>
        <v>0</v>
      </c>
    </row>
    <row r="159" spans="1:6" hidden="1" x14ac:dyDescent="0.25">
      <c r="A159" s="23">
        <v>12720023</v>
      </c>
      <c r="B159" s="23" t="s">
        <v>188</v>
      </c>
      <c r="C159" s="39"/>
      <c r="D159" s="40"/>
      <c r="E159" s="45">
        <f t="shared" si="2"/>
        <v>0</v>
      </c>
    </row>
    <row r="160" spans="1:6" hidden="1" x14ac:dyDescent="0.25">
      <c r="A160" s="23">
        <v>12720155</v>
      </c>
      <c r="B160" s="23" t="s">
        <v>705</v>
      </c>
      <c r="C160" s="39"/>
      <c r="D160" s="40"/>
      <c r="E160" s="45">
        <f t="shared" si="2"/>
        <v>0</v>
      </c>
    </row>
    <row r="161" spans="1:6" hidden="1" x14ac:dyDescent="0.25">
      <c r="A161" s="23">
        <v>12720004</v>
      </c>
      <c r="B161" s="23" t="s">
        <v>189</v>
      </c>
      <c r="C161" s="39"/>
      <c r="D161" s="40"/>
      <c r="E161" s="45">
        <f t="shared" si="2"/>
        <v>0</v>
      </c>
    </row>
    <row r="162" spans="1:6" x14ac:dyDescent="0.25">
      <c r="A162" s="23">
        <v>12720104</v>
      </c>
      <c r="B162" s="23" t="s">
        <v>190</v>
      </c>
      <c r="C162" s="39">
        <v>64</v>
      </c>
      <c r="D162" s="40">
        <v>80</v>
      </c>
      <c r="E162" s="45">
        <f t="shared" si="2"/>
        <v>144</v>
      </c>
      <c r="F162" s="105">
        <v>3</v>
      </c>
    </row>
    <row r="163" spans="1:6" hidden="1" x14ac:dyDescent="0.25">
      <c r="A163" s="23">
        <v>12720002</v>
      </c>
      <c r="B163" s="23" t="s">
        <v>191</v>
      </c>
      <c r="C163" s="39"/>
      <c r="D163" s="40"/>
      <c r="E163" s="45">
        <f t="shared" si="2"/>
        <v>0</v>
      </c>
    </row>
    <row r="164" spans="1:6" hidden="1" x14ac:dyDescent="0.25">
      <c r="A164" s="23">
        <v>12720050</v>
      </c>
      <c r="B164" s="23" t="s">
        <v>192</v>
      </c>
      <c r="C164" s="39"/>
      <c r="D164" s="40"/>
      <c r="E164" s="45">
        <f t="shared" si="2"/>
        <v>0</v>
      </c>
    </row>
    <row r="165" spans="1:6" hidden="1" x14ac:dyDescent="0.25">
      <c r="A165" s="23">
        <v>12440185</v>
      </c>
      <c r="B165" s="23" t="s">
        <v>193</v>
      </c>
      <c r="C165" s="39"/>
      <c r="D165" s="40"/>
      <c r="E165" s="45">
        <f t="shared" si="2"/>
        <v>0</v>
      </c>
    </row>
    <row r="166" spans="1:6" x14ac:dyDescent="0.25">
      <c r="A166" s="23">
        <v>12850007</v>
      </c>
      <c r="B166" s="23" t="s">
        <v>194</v>
      </c>
      <c r="C166" s="39"/>
      <c r="D166" s="40"/>
      <c r="E166" s="45">
        <f t="shared" si="2"/>
        <v>0</v>
      </c>
      <c r="F166" s="33">
        <v>1</v>
      </c>
    </row>
    <row r="167" spans="1:6" x14ac:dyDescent="0.25">
      <c r="A167" s="23">
        <v>12490073</v>
      </c>
      <c r="B167" s="23" t="s">
        <v>566</v>
      </c>
      <c r="C167" s="39">
        <v>40</v>
      </c>
      <c r="D167" s="40"/>
      <c r="E167" s="45">
        <f t="shared" si="2"/>
        <v>40</v>
      </c>
      <c r="F167" s="33">
        <v>1</v>
      </c>
    </row>
    <row r="168" spans="1:6" hidden="1" x14ac:dyDescent="0.25">
      <c r="A168" s="23">
        <v>12851030</v>
      </c>
      <c r="B168" s="23" t="s">
        <v>195</v>
      </c>
      <c r="C168" s="39"/>
      <c r="D168" s="40"/>
      <c r="E168" s="45">
        <f t="shared" si="2"/>
        <v>0</v>
      </c>
    </row>
    <row r="169" spans="1:6" hidden="1" x14ac:dyDescent="0.25">
      <c r="A169" s="23">
        <v>12440076</v>
      </c>
      <c r="B169" s="23" t="s">
        <v>196</v>
      </c>
      <c r="C169" s="39"/>
      <c r="D169" s="40"/>
      <c r="E169" s="45">
        <f t="shared" si="2"/>
        <v>0</v>
      </c>
    </row>
    <row r="170" spans="1:6" hidden="1" x14ac:dyDescent="0.25">
      <c r="A170" s="23">
        <v>12530143</v>
      </c>
      <c r="B170" s="23" t="s">
        <v>706</v>
      </c>
      <c r="C170" s="39"/>
      <c r="D170" s="40"/>
      <c r="E170" s="45">
        <f t="shared" si="2"/>
        <v>0</v>
      </c>
    </row>
    <row r="171" spans="1:6" hidden="1" x14ac:dyDescent="0.25">
      <c r="A171" s="23">
        <v>12530064</v>
      </c>
      <c r="B171" s="23" t="s">
        <v>197</v>
      </c>
      <c r="C171" s="39"/>
      <c r="D171" s="40"/>
      <c r="E171" s="45">
        <f t="shared" si="2"/>
        <v>0</v>
      </c>
    </row>
    <row r="172" spans="1:6" hidden="1" x14ac:dyDescent="0.25">
      <c r="A172" s="23">
        <v>12490069</v>
      </c>
      <c r="B172" s="23" t="s">
        <v>198</v>
      </c>
      <c r="C172" s="39"/>
      <c r="D172" s="40"/>
      <c r="E172" s="45">
        <f t="shared" si="2"/>
        <v>0</v>
      </c>
    </row>
    <row r="173" spans="1:6" hidden="1" x14ac:dyDescent="0.25">
      <c r="A173" s="23">
        <v>12490039</v>
      </c>
      <c r="B173" s="23" t="s">
        <v>199</v>
      </c>
      <c r="C173" s="39"/>
      <c r="D173" s="40"/>
      <c r="E173" s="45">
        <f t="shared" si="2"/>
        <v>0</v>
      </c>
    </row>
    <row r="174" spans="1:6" hidden="1" x14ac:dyDescent="0.25">
      <c r="A174" s="23">
        <v>12440104</v>
      </c>
      <c r="B174" s="23" t="s">
        <v>200</v>
      </c>
      <c r="C174" s="39"/>
      <c r="D174" s="40"/>
      <c r="E174" s="45">
        <f t="shared" si="2"/>
        <v>0</v>
      </c>
    </row>
    <row r="175" spans="1:6" hidden="1" x14ac:dyDescent="0.25">
      <c r="A175" s="23">
        <v>12720153</v>
      </c>
      <c r="B175" s="23" t="s">
        <v>201</v>
      </c>
      <c r="C175" s="39"/>
      <c r="D175" s="40"/>
      <c r="E175" s="45">
        <f t="shared" si="2"/>
        <v>0</v>
      </c>
    </row>
    <row r="176" spans="1:6" hidden="1" x14ac:dyDescent="0.25">
      <c r="A176" s="23">
        <v>12530035</v>
      </c>
      <c r="B176" s="23" t="s">
        <v>202</v>
      </c>
      <c r="C176" s="39"/>
      <c r="D176" s="40"/>
      <c r="E176" s="45">
        <f t="shared" si="2"/>
        <v>0</v>
      </c>
    </row>
    <row r="177" spans="1:6" hidden="1" x14ac:dyDescent="0.25">
      <c r="A177" s="23">
        <v>12850097</v>
      </c>
      <c r="B177" s="23" t="s">
        <v>203</v>
      </c>
      <c r="C177" s="39"/>
      <c r="D177" s="40"/>
      <c r="E177" s="45">
        <f t="shared" si="2"/>
        <v>0</v>
      </c>
    </row>
    <row r="178" spans="1:6" hidden="1" x14ac:dyDescent="0.25">
      <c r="A178" s="23">
        <v>12440066</v>
      </c>
      <c r="B178" s="23" t="s">
        <v>204</v>
      </c>
      <c r="C178" s="39"/>
      <c r="D178" s="40"/>
      <c r="E178" s="45">
        <f t="shared" si="2"/>
        <v>0</v>
      </c>
    </row>
    <row r="179" spans="1:6" hidden="1" x14ac:dyDescent="0.25">
      <c r="A179" s="23">
        <v>12850091</v>
      </c>
      <c r="B179" s="23" t="s">
        <v>205</v>
      </c>
      <c r="C179" s="39"/>
      <c r="D179" s="40"/>
      <c r="E179" s="45">
        <f t="shared" si="2"/>
        <v>0</v>
      </c>
    </row>
    <row r="180" spans="1:6" hidden="1" x14ac:dyDescent="0.25">
      <c r="A180" s="23">
        <v>12720066</v>
      </c>
      <c r="B180" s="23" t="s">
        <v>206</v>
      </c>
      <c r="C180" s="39"/>
      <c r="D180" s="40"/>
      <c r="E180" s="45">
        <f t="shared" si="2"/>
        <v>0</v>
      </c>
    </row>
    <row r="181" spans="1:6" hidden="1" x14ac:dyDescent="0.25">
      <c r="A181" s="23">
        <v>12530041</v>
      </c>
      <c r="B181" s="23" t="s">
        <v>207</v>
      </c>
      <c r="C181" s="39"/>
      <c r="D181" s="40"/>
      <c r="E181" s="45">
        <f t="shared" si="2"/>
        <v>0</v>
      </c>
    </row>
    <row r="182" spans="1:6" hidden="1" x14ac:dyDescent="0.25">
      <c r="A182" s="23">
        <v>12720020</v>
      </c>
      <c r="B182" s="23" t="s">
        <v>208</v>
      </c>
      <c r="C182" s="39"/>
      <c r="D182" s="40"/>
      <c r="E182" s="45">
        <f t="shared" si="2"/>
        <v>0</v>
      </c>
    </row>
    <row r="183" spans="1:6" hidden="1" x14ac:dyDescent="0.25">
      <c r="A183" s="23">
        <v>12440277</v>
      </c>
      <c r="B183" s="23" t="s">
        <v>209</v>
      </c>
      <c r="C183" s="39"/>
      <c r="D183" s="40"/>
      <c r="E183" s="45">
        <f t="shared" si="2"/>
        <v>0</v>
      </c>
    </row>
    <row r="184" spans="1:6" hidden="1" x14ac:dyDescent="0.25">
      <c r="A184" s="23">
        <v>12490074</v>
      </c>
      <c r="B184" s="23" t="s">
        <v>210</v>
      </c>
      <c r="C184" s="39"/>
      <c r="D184" s="40"/>
      <c r="E184" s="45">
        <f t="shared" si="2"/>
        <v>0</v>
      </c>
    </row>
    <row r="185" spans="1:6" hidden="1" x14ac:dyDescent="0.25">
      <c r="A185" s="23">
        <v>12440166</v>
      </c>
      <c r="B185" s="23" t="s">
        <v>211</v>
      </c>
      <c r="C185" s="39"/>
      <c r="D185" s="40"/>
      <c r="E185" s="45">
        <f t="shared" si="2"/>
        <v>0</v>
      </c>
    </row>
    <row r="186" spans="1:6" hidden="1" x14ac:dyDescent="0.25">
      <c r="A186" s="23">
        <v>12530036</v>
      </c>
      <c r="B186" s="23" t="s">
        <v>212</v>
      </c>
      <c r="C186" s="39"/>
      <c r="D186" s="40"/>
      <c r="E186" s="45">
        <f t="shared" si="2"/>
        <v>0</v>
      </c>
    </row>
    <row r="187" spans="1:6" hidden="1" x14ac:dyDescent="0.25">
      <c r="A187" s="23">
        <v>12720141</v>
      </c>
      <c r="B187" s="23" t="s">
        <v>213</v>
      </c>
      <c r="C187" s="39"/>
      <c r="D187" s="40"/>
      <c r="E187" s="45">
        <f t="shared" si="2"/>
        <v>0</v>
      </c>
    </row>
    <row r="188" spans="1:6" hidden="1" x14ac:dyDescent="0.25">
      <c r="A188" s="23">
        <v>12490124</v>
      </c>
      <c r="B188" s="23" t="s">
        <v>214</v>
      </c>
      <c r="C188" s="39"/>
      <c r="D188" s="40"/>
      <c r="E188" s="45">
        <f t="shared" si="2"/>
        <v>0</v>
      </c>
    </row>
    <row r="189" spans="1:6" hidden="1" x14ac:dyDescent="0.25">
      <c r="A189" s="23">
        <v>12490092</v>
      </c>
      <c r="B189" s="23" t="s">
        <v>215</v>
      </c>
      <c r="C189" s="39"/>
      <c r="D189" s="40"/>
      <c r="E189" s="45">
        <f t="shared" si="2"/>
        <v>0</v>
      </c>
    </row>
    <row r="190" spans="1:6" hidden="1" x14ac:dyDescent="0.25">
      <c r="A190" s="23">
        <v>12850134</v>
      </c>
      <c r="B190" s="23" t="s">
        <v>216</v>
      </c>
      <c r="C190" s="39"/>
      <c r="D190" s="40"/>
      <c r="E190" s="45">
        <f t="shared" si="2"/>
        <v>0</v>
      </c>
    </row>
    <row r="191" spans="1:6" x14ac:dyDescent="0.25">
      <c r="A191" s="23">
        <v>12440144</v>
      </c>
      <c r="B191" s="23" t="s">
        <v>217</v>
      </c>
      <c r="C191" s="39"/>
      <c r="D191" s="40"/>
      <c r="E191" s="45">
        <f t="shared" si="2"/>
        <v>0</v>
      </c>
      <c r="F191" s="33">
        <v>1</v>
      </c>
    </row>
    <row r="192" spans="1:6" hidden="1" x14ac:dyDescent="0.25">
      <c r="A192" s="23">
        <v>12530078</v>
      </c>
      <c r="B192" s="23" t="s">
        <v>218</v>
      </c>
      <c r="C192" s="39"/>
      <c r="D192" s="40"/>
      <c r="E192" s="45">
        <f t="shared" si="2"/>
        <v>0</v>
      </c>
    </row>
    <row r="193" spans="1:5" hidden="1" x14ac:dyDescent="0.25">
      <c r="A193" s="23">
        <v>12720070</v>
      </c>
      <c r="B193" s="23" t="s">
        <v>219</v>
      </c>
      <c r="C193" s="39"/>
      <c r="D193" s="40"/>
      <c r="E193" s="45">
        <f t="shared" si="2"/>
        <v>0</v>
      </c>
    </row>
    <row r="194" spans="1:5" hidden="1" x14ac:dyDescent="0.25">
      <c r="A194" s="23">
        <v>12440014</v>
      </c>
      <c r="B194" s="23" t="s">
        <v>220</v>
      </c>
      <c r="C194" s="39"/>
      <c r="D194" s="40"/>
      <c r="E194" s="45">
        <f t="shared" si="2"/>
        <v>0</v>
      </c>
    </row>
    <row r="195" spans="1:5" hidden="1" x14ac:dyDescent="0.25">
      <c r="A195" s="23">
        <v>12720147</v>
      </c>
      <c r="B195" s="23" t="s">
        <v>221</v>
      </c>
      <c r="C195" s="39"/>
      <c r="D195" s="40"/>
      <c r="E195" s="45">
        <f t="shared" si="2"/>
        <v>0</v>
      </c>
    </row>
    <row r="196" spans="1:5" hidden="1" x14ac:dyDescent="0.25">
      <c r="A196" s="23">
        <v>12440094</v>
      </c>
      <c r="B196" s="23" t="s">
        <v>222</v>
      </c>
      <c r="C196" s="39"/>
      <c r="D196" s="40"/>
      <c r="E196" s="45">
        <f t="shared" ref="E196:E259" si="3">C196+D196</f>
        <v>0</v>
      </c>
    </row>
    <row r="197" spans="1:5" hidden="1" x14ac:dyDescent="0.25">
      <c r="A197" s="23">
        <v>12720117</v>
      </c>
      <c r="B197" s="23" t="s">
        <v>223</v>
      </c>
      <c r="C197" s="39"/>
      <c r="D197" s="40"/>
      <c r="E197" s="45">
        <f t="shared" si="3"/>
        <v>0</v>
      </c>
    </row>
    <row r="198" spans="1:5" hidden="1" x14ac:dyDescent="0.25">
      <c r="A198" s="23">
        <v>12530070</v>
      </c>
      <c r="B198" s="23" t="s">
        <v>224</v>
      </c>
      <c r="C198" s="39"/>
      <c r="D198" s="40"/>
      <c r="E198" s="45">
        <f t="shared" si="3"/>
        <v>0</v>
      </c>
    </row>
    <row r="199" spans="1:5" hidden="1" x14ac:dyDescent="0.25">
      <c r="A199" s="23">
        <v>12440197</v>
      </c>
      <c r="B199" s="23" t="s">
        <v>225</v>
      </c>
      <c r="C199" s="39"/>
      <c r="D199" s="40"/>
      <c r="E199" s="45">
        <f t="shared" si="3"/>
        <v>0</v>
      </c>
    </row>
    <row r="200" spans="1:5" hidden="1" x14ac:dyDescent="0.25">
      <c r="A200" s="23">
        <v>12490057</v>
      </c>
      <c r="B200" s="23" t="s">
        <v>226</v>
      </c>
      <c r="C200" s="39"/>
      <c r="D200" s="40"/>
      <c r="E200" s="45">
        <f t="shared" si="3"/>
        <v>0</v>
      </c>
    </row>
    <row r="201" spans="1:5" hidden="1" x14ac:dyDescent="0.25">
      <c r="A201" s="23">
        <v>12490070</v>
      </c>
      <c r="B201" s="23" t="s">
        <v>227</v>
      </c>
      <c r="C201" s="39"/>
      <c r="D201" s="40"/>
      <c r="E201" s="45">
        <f t="shared" si="3"/>
        <v>0</v>
      </c>
    </row>
    <row r="202" spans="1:5" hidden="1" x14ac:dyDescent="0.25">
      <c r="A202" s="23">
        <v>12850021</v>
      </c>
      <c r="B202" s="23" t="s">
        <v>228</v>
      </c>
      <c r="C202" s="39"/>
      <c r="D202" s="40"/>
      <c r="E202" s="45">
        <f t="shared" si="3"/>
        <v>0</v>
      </c>
    </row>
    <row r="203" spans="1:5" hidden="1" x14ac:dyDescent="0.25">
      <c r="A203" s="23">
        <v>12850109</v>
      </c>
      <c r="B203" s="23" t="s">
        <v>229</v>
      </c>
      <c r="C203" s="39"/>
      <c r="D203" s="40"/>
      <c r="E203" s="45">
        <f t="shared" si="3"/>
        <v>0</v>
      </c>
    </row>
    <row r="204" spans="1:5" hidden="1" x14ac:dyDescent="0.25">
      <c r="A204" s="23">
        <v>12850108</v>
      </c>
      <c r="B204" s="23" t="s">
        <v>230</v>
      </c>
      <c r="C204" s="39"/>
      <c r="D204" s="40"/>
      <c r="E204" s="45">
        <f t="shared" si="3"/>
        <v>0</v>
      </c>
    </row>
    <row r="205" spans="1:5" hidden="1" x14ac:dyDescent="0.25">
      <c r="A205" s="23">
        <v>12530093</v>
      </c>
      <c r="B205" s="23" t="s">
        <v>231</v>
      </c>
      <c r="C205" s="39"/>
      <c r="D205" s="40"/>
      <c r="E205" s="45">
        <f t="shared" si="3"/>
        <v>0</v>
      </c>
    </row>
    <row r="206" spans="1:5" hidden="1" x14ac:dyDescent="0.25">
      <c r="A206" s="23">
        <v>12850030</v>
      </c>
      <c r="B206" s="23" t="s">
        <v>232</v>
      </c>
      <c r="C206" s="39"/>
      <c r="D206" s="40"/>
      <c r="E206" s="45">
        <f t="shared" si="3"/>
        <v>0</v>
      </c>
    </row>
    <row r="207" spans="1:5" hidden="1" x14ac:dyDescent="0.25">
      <c r="A207" s="23">
        <v>12440142</v>
      </c>
      <c r="B207" s="23" t="s">
        <v>233</v>
      </c>
      <c r="C207" s="39"/>
      <c r="D207" s="40"/>
      <c r="E207" s="45">
        <f t="shared" si="3"/>
        <v>0</v>
      </c>
    </row>
    <row r="208" spans="1:5" hidden="1" x14ac:dyDescent="0.25">
      <c r="A208" s="23">
        <v>12720016</v>
      </c>
      <c r="B208" s="23" t="s">
        <v>234</v>
      </c>
      <c r="C208" s="39"/>
      <c r="D208" s="40"/>
      <c r="E208" s="45">
        <f t="shared" si="3"/>
        <v>0</v>
      </c>
    </row>
    <row r="209" spans="1:6" hidden="1" x14ac:dyDescent="0.25">
      <c r="A209" s="23">
        <v>12490080</v>
      </c>
      <c r="B209" s="23" t="s">
        <v>235</v>
      </c>
      <c r="C209" s="39"/>
      <c r="D209" s="40"/>
      <c r="E209" s="45">
        <f t="shared" si="3"/>
        <v>0</v>
      </c>
    </row>
    <row r="210" spans="1:6" hidden="1" x14ac:dyDescent="0.25">
      <c r="A210" s="23">
        <v>12440001</v>
      </c>
      <c r="B210" s="23" t="s">
        <v>236</v>
      </c>
      <c r="C210" s="39"/>
      <c r="D210" s="40"/>
      <c r="E210" s="45">
        <f t="shared" si="3"/>
        <v>0</v>
      </c>
    </row>
    <row r="211" spans="1:6" hidden="1" x14ac:dyDescent="0.25">
      <c r="A211" s="23">
        <v>12440147</v>
      </c>
      <c r="B211" s="23" t="s">
        <v>237</v>
      </c>
      <c r="C211" s="39"/>
      <c r="D211" s="40"/>
      <c r="E211" s="45">
        <f t="shared" si="3"/>
        <v>0</v>
      </c>
    </row>
    <row r="212" spans="1:6" hidden="1" x14ac:dyDescent="0.25">
      <c r="A212" s="23">
        <v>12440004</v>
      </c>
      <c r="B212" s="23" t="s">
        <v>238</v>
      </c>
      <c r="C212" s="39"/>
      <c r="D212" s="40"/>
      <c r="E212" s="45">
        <f t="shared" si="3"/>
        <v>0</v>
      </c>
    </row>
    <row r="213" spans="1:6" hidden="1" x14ac:dyDescent="0.25">
      <c r="A213" s="23">
        <v>12440017</v>
      </c>
      <c r="B213" s="23" t="s">
        <v>239</v>
      </c>
      <c r="C213" s="39"/>
      <c r="D213" s="40"/>
      <c r="E213" s="45">
        <f t="shared" si="3"/>
        <v>0</v>
      </c>
    </row>
    <row r="214" spans="1:6" x14ac:dyDescent="0.25">
      <c r="A214" s="23">
        <v>12440116</v>
      </c>
      <c r="B214" s="23" t="s">
        <v>240</v>
      </c>
      <c r="C214" s="39">
        <v>52</v>
      </c>
      <c r="D214" s="40"/>
      <c r="E214" s="45">
        <f t="shared" si="3"/>
        <v>52</v>
      </c>
      <c r="F214" s="33">
        <v>1</v>
      </c>
    </row>
    <row r="215" spans="1:6" x14ac:dyDescent="0.25">
      <c r="A215" s="23">
        <v>12440058</v>
      </c>
      <c r="B215" s="23" t="s">
        <v>44</v>
      </c>
      <c r="C215" s="39"/>
      <c r="D215" s="40"/>
      <c r="E215" s="45">
        <f t="shared" si="3"/>
        <v>0</v>
      </c>
    </row>
    <row r="216" spans="1:6" x14ac:dyDescent="0.25">
      <c r="A216" s="23">
        <v>12440281</v>
      </c>
      <c r="B216" s="23" t="s">
        <v>20</v>
      </c>
      <c r="C216" s="39"/>
      <c r="D216" s="40"/>
      <c r="E216" s="45">
        <f t="shared" si="3"/>
        <v>0</v>
      </c>
      <c r="F216" s="33">
        <v>1</v>
      </c>
    </row>
    <row r="217" spans="1:6" hidden="1" x14ac:dyDescent="0.25">
      <c r="A217" s="23">
        <v>12440148</v>
      </c>
      <c r="B217" s="23" t="s">
        <v>241</v>
      </c>
      <c r="C217" s="39"/>
      <c r="D217" s="40"/>
      <c r="E217" s="45">
        <f t="shared" si="3"/>
        <v>0</v>
      </c>
    </row>
    <row r="218" spans="1:6" hidden="1" x14ac:dyDescent="0.25">
      <c r="A218" s="23">
        <v>12720151</v>
      </c>
      <c r="B218" s="23" t="s">
        <v>242</v>
      </c>
      <c r="C218" s="39"/>
      <c r="D218" s="40"/>
      <c r="E218" s="45">
        <f t="shared" si="3"/>
        <v>0</v>
      </c>
    </row>
    <row r="219" spans="1:6" hidden="1" x14ac:dyDescent="0.25">
      <c r="A219" s="23">
        <v>12850170</v>
      </c>
      <c r="B219" s="23" t="s">
        <v>243</v>
      </c>
      <c r="C219" s="39"/>
      <c r="D219" s="40"/>
      <c r="E219" s="45">
        <f t="shared" si="3"/>
        <v>0</v>
      </c>
    </row>
    <row r="220" spans="1:6" hidden="1" x14ac:dyDescent="0.25">
      <c r="A220" s="23">
        <v>12850063</v>
      </c>
      <c r="B220" s="23" t="s">
        <v>244</v>
      </c>
      <c r="C220" s="39"/>
      <c r="D220" s="40"/>
      <c r="E220" s="45">
        <f t="shared" si="3"/>
        <v>0</v>
      </c>
    </row>
    <row r="221" spans="1:6" hidden="1" x14ac:dyDescent="0.25">
      <c r="A221" s="23">
        <v>12440059</v>
      </c>
      <c r="B221" s="23" t="s">
        <v>245</v>
      </c>
      <c r="C221" s="39"/>
      <c r="D221" s="40"/>
      <c r="E221" s="45">
        <f t="shared" si="3"/>
        <v>0</v>
      </c>
    </row>
    <row r="222" spans="1:6" hidden="1" x14ac:dyDescent="0.25">
      <c r="A222" s="23">
        <v>12490128</v>
      </c>
      <c r="B222" s="23" t="s">
        <v>246</v>
      </c>
      <c r="C222" s="39"/>
      <c r="D222" s="40"/>
      <c r="E222" s="45">
        <f t="shared" si="3"/>
        <v>0</v>
      </c>
    </row>
    <row r="223" spans="1:6" hidden="1" x14ac:dyDescent="0.25">
      <c r="A223" s="23">
        <v>12530059</v>
      </c>
      <c r="B223" s="23" t="s">
        <v>247</v>
      </c>
      <c r="C223" s="39"/>
      <c r="D223" s="40"/>
      <c r="E223" s="45">
        <f t="shared" si="3"/>
        <v>0</v>
      </c>
    </row>
    <row r="224" spans="1:6" hidden="1" x14ac:dyDescent="0.25">
      <c r="A224" s="23">
        <v>12490122</v>
      </c>
      <c r="B224" s="23" t="s">
        <v>248</v>
      </c>
      <c r="C224" s="39"/>
      <c r="D224" s="40"/>
      <c r="E224" s="45">
        <f t="shared" si="3"/>
        <v>0</v>
      </c>
    </row>
    <row r="225" spans="1:6" x14ac:dyDescent="0.25">
      <c r="A225" s="23">
        <v>12440141</v>
      </c>
      <c r="B225" s="23" t="s">
        <v>249</v>
      </c>
      <c r="C225" s="39">
        <v>46</v>
      </c>
      <c r="D225" s="40"/>
      <c r="E225" s="45">
        <f t="shared" si="3"/>
        <v>46</v>
      </c>
      <c r="F225" s="105">
        <v>1</v>
      </c>
    </row>
    <row r="226" spans="1:6" hidden="1" x14ac:dyDescent="0.25">
      <c r="A226" s="23">
        <v>12440139</v>
      </c>
      <c r="B226" s="23" t="s">
        <v>250</v>
      </c>
      <c r="C226" s="39"/>
      <c r="D226" s="40"/>
      <c r="E226" s="45">
        <f t="shared" si="3"/>
        <v>0</v>
      </c>
    </row>
    <row r="227" spans="1:6" hidden="1" x14ac:dyDescent="0.25">
      <c r="A227" s="23">
        <v>12720071</v>
      </c>
      <c r="B227" s="23" t="s">
        <v>251</v>
      </c>
      <c r="C227" s="39"/>
      <c r="D227" s="40"/>
      <c r="E227" s="45">
        <f t="shared" si="3"/>
        <v>0</v>
      </c>
    </row>
    <row r="228" spans="1:6" hidden="1" x14ac:dyDescent="0.25">
      <c r="A228" s="23">
        <v>12720027</v>
      </c>
      <c r="B228" s="23" t="s">
        <v>5</v>
      </c>
      <c r="C228" s="39"/>
      <c r="D228" s="40"/>
      <c r="E228" s="45">
        <f t="shared" si="3"/>
        <v>0</v>
      </c>
    </row>
    <row r="229" spans="1:6" hidden="1" x14ac:dyDescent="0.25">
      <c r="A229" s="23">
        <v>12440055</v>
      </c>
      <c r="B229" s="23" t="s">
        <v>252</v>
      </c>
      <c r="C229" s="39"/>
      <c r="D229" s="40"/>
      <c r="E229" s="45">
        <f t="shared" si="3"/>
        <v>0</v>
      </c>
    </row>
    <row r="230" spans="1:6" hidden="1" x14ac:dyDescent="0.25">
      <c r="A230" s="23">
        <v>12440074</v>
      </c>
      <c r="B230" s="23" t="s">
        <v>253</v>
      </c>
      <c r="C230" s="39"/>
      <c r="D230" s="40"/>
      <c r="E230" s="45">
        <f t="shared" si="3"/>
        <v>0</v>
      </c>
    </row>
    <row r="231" spans="1:6" hidden="1" x14ac:dyDescent="0.25">
      <c r="A231" s="23">
        <v>12490093</v>
      </c>
      <c r="B231" s="23" t="s">
        <v>254</v>
      </c>
      <c r="C231" s="39"/>
      <c r="D231" s="40"/>
      <c r="E231" s="45">
        <f t="shared" si="3"/>
        <v>0</v>
      </c>
    </row>
    <row r="232" spans="1:6" hidden="1" x14ac:dyDescent="0.25">
      <c r="A232" s="23">
        <v>12440051</v>
      </c>
      <c r="B232" s="23" t="s">
        <v>255</v>
      </c>
      <c r="C232" s="39"/>
      <c r="D232" s="40"/>
      <c r="E232" s="45">
        <f t="shared" si="3"/>
        <v>0</v>
      </c>
    </row>
    <row r="233" spans="1:6" hidden="1" x14ac:dyDescent="0.25">
      <c r="A233" s="23">
        <v>12440151</v>
      </c>
      <c r="B233" s="23" t="s">
        <v>256</v>
      </c>
      <c r="C233" s="39"/>
      <c r="D233" s="40"/>
      <c r="E233" s="45">
        <f t="shared" si="3"/>
        <v>0</v>
      </c>
    </row>
    <row r="234" spans="1:6" hidden="1" x14ac:dyDescent="0.25">
      <c r="A234" s="23">
        <v>12538911</v>
      </c>
      <c r="B234" s="23" t="s">
        <v>257</v>
      </c>
      <c r="C234" s="39"/>
      <c r="D234" s="40"/>
      <c r="E234" s="45">
        <f t="shared" si="3"/>
        <v>0</v>
      </c>
    </row>
    <row r="235" spans="1:6" hidden="1" x14ac:dyDescent="0.25">
      <c r="A235" s="23">
        <v>12490048</v>
      </c>
      <c r="B235" s="23" t="s">
        <v>258</v>
      </c>
      <c r="C235" s="39"/>
      <c r="D235" s="40"/>
      <c r="E235" s="45">
        <f t="shared" si="3"/>
        <v>0</v>
      </c>
    </row>
    <row r="236" spans="1:6" hidden="1" x14ac:dyDescent="0.25">
      <c r="A236" s="23">
        <v>12850142</v>
      </c>
      <c r="B236" s="23" t="s">
        <v>259</v>
      </c>
      <c r="C236" s="39"/>
      <c r="D236" s="40"/>
      <c r="E236" s="45">
        <f t="shared" si="3"/>
        <v>0</v>
      </c>
    </row>
    <row r="237" spans="1:6" hidden="1" x14ac:dyDescent="0.25">
      <c r="A237" s="23">
        <v>12490006</v>
      </c>
      <c r="B237" s="23" t="s">
        <v>260</v>
      </c>
      <c r="C237" s="39"/>
      <c r="D237" s="40"/>
      <c r="E237" s="45">
        <f t="shared" si="3"/>
        <v>0</v>
      </c>
    </row>
    <row r="238" spans="1:6" hidden="1" x14ac:dyDescent="0.25">
      <c r="A238" s="23">
        <v>12530099</v>
      </c>
      <c r="B238" s="23" t="s">
        <v>261</v>
      </c>
      <c r="C238" s="39"/>
      <c r="D238" s="40"/>
      <c r="E238" s="45">
        <f t="shared" si="3"/>
        <v>0</v>
      </c>
    </row>
    <row r="239" spans="1:6" hidden="1" x14ac:dyDescent="0.25">
      <c r="A239" s="23">
        <v>12440056</v>
      </c>
      <c r="B239" s="23" t="s">
        <v>2</v>
      </c>
      <c r="C239" s="39"/>
      <c r="D239" s="40"/>
      <c r="E239" s="45">
        <f t="shared" si="3"/>
        <v>0</v>
      </c>
    </row>
    <row r="240" spans="1:6" hidden="1" x14ac:dyDescent="0.25">
      <c r="A240" s="23">
        <v>12490076</v>
      </c>
      <c r="B240" s="23" t="s">
        <v>262</v>
      </c>
      <c r="C240" s="39"/>
      <c r="D240" s="40"/>
      <c r="E240" s="45">
        <f t="shared" si="3"/>
        <v>0</v>
      </c>
    </row>
    <row r="241" spans="1:5" hidden="1" x14ac:dyDescent="0.25">
      <c r="A241" s="23">
        <v>12530026</v>
      </c>
      <c r="B241" s="23" t="s">
        <v>263</v>
      </c>
      <c r="C241" s="39"/>
      <c r="D241" s="40"/>
      <c r="E241" s="45">
        <f t="shared" si="3"/>
        <v>0</v>
      </c>
    </row>
    <row r="242" spans="1:5" hidden="1" x14ac:dyDescent="0.25">
      <c r="A242" s="23">
        <v>12440013</v>
      </c>
      <c r="B242" s="23" t="s">
        <v>264</v>
      </c>
      <c r="C242" s="39"/>
      <c r="D242" s="40"/>
      <c r="E242" s="45">
        <f t="shared" si="3"/>
        <v>0</v>
      </c>
    </row>
    <row r="243" spans="1:5" hidden="1" x14ac:dyDescent="0.25">
      <c r="A243" s="23">
        <v>12490023</v>
      </c>
      <c r="B243" s="23" t="s">
        <v>265</v>
      </c>
      <c r="C243" s="39"/>
      <c r="D243" s="40"/>
      <c r="E243" s="45">
        <f t="shared" si="3"/>
        <v>0</v>
      </c>
    </row>
    <row r="244" spans="1:5" hidden="1" x14ac:dyDescent="0.25">
      <c r="A244" s="23">
        <v>12440064</v>
      </c>
      <c r="B244" s="23" t="s">
        <v>266</v>
      </c>
      <c r="C244" s="39"/>
      <c r="D244" s="40"/>
      <c r="E244" s="45">
        <f t="shared" si="3"/>
        <v>0</v>
      </c>
    </row>
    <row r="245" spans="1:5" hidden="1" x14ac:dyDescent="0.25">
      <c r="A245" s="23">
        <v>12850069</v>
      </c>
      <c r="B245" s="23" t="s">
        <v>267</v>
      </c>
      <c r="C245" s="39"/>
      <c r="D245" s="40"/>
      <c r="E245" s="45">
        <f t="shared" si="3"/>
        <v>0</v>
      </c>
    </row>
    <row r="246" spans="1:5" hidden="1" x14ac:dyDescent="0.25">
      <c r="A246" s="23">
        <v>12530048</v>
      </c>
      <c r="B246" s="23" t="s">
        <v>268</v>
      </c>
      <c r="C246" s="39"/>
      <c r="D246" s="40"/>
      <c r="E246" s="45">
        <f t="shared" si="3"/>
        <v>0</v>
      </c>
    </row>
    <row r="247" spans="1:5" hidden="1" x14ac:dyDescent="0.25">
      <c r="A247" s="23">
        <v>12440195</v>
      </c>
      <c r="B247" s="23" t="s">
        <v>27</v>
      </c>
      <c r="C247" s="39"/>
      <c r="D247" s="40"/>
      <c r="E247" s="45">
        <f t="shared" si="3"/>
        <v>0</v>
      </c>
    </row>
    <row r="248" spans="1:5" hidden="1" x14ac:dyDescent="0.25">
      <c r="A248" s="23">
        <v>12851026</v>
      </c>
      <c r="B248" s="23" t="s">
        <v>269</v>
      </c>
      <c r="C248" s="39"/>
      <c r="D248" s="40"/>
      <c r="E248" s="45">
        <f t="shared" si="3"/>
        <v>0</v>
      </c>
    </row>
    <row r="249" spans="1:5" hidden="1" x14ac:dyDescent="0.25">
      <c r="A249" s="23">
        <v>12530108</v>
      </c>
      <c r="B249" s="23" t="s">
        <v>270</v>
      </c>
      <c r="C249" s="39"/>
      <c r="D249" s="40"/>
      <c r="E249" s="45">
        <f t="shared" si="3"/>
        <v>0</v>
      </c>
    </row>
    <row r="250" spans="1:5" hidden="1" x14ac:dyDescent="0.25">
      <c r="A250" s="23">
        <v>12440019</v>
      </c>
      <c r="B250" s="23" t="s">
        <v>271</v>
      </c>
      <c r="C250" s="39"/>
      <c r="D250" s="40"/>
      <c r="E250" s="45">
        <f t="shared" si="3"/>
        <v>0</v>
      </c>
    </row>
    <row r="251" spans="1:5" hidden="1" x14ac:dyDescent="0.25">
      <c r="A251" s="23">
        <v>12440020</v>
      </c>
      <c r="B251" s="23" t="s">
        <v>272</v>
      </c>
      <c r="C251" s="39"/>
      <c r="D251" s="40"/>
      <c r="E251" s="45">
        <f t="shared" si="3"/>
        <v>0</v>
      </c>
    </row>
    <row r="252" spans="1:5" hidden="1" x14ac:dyDescent="0.25">
      <c r="A252" s="23">
        <v>12490003</v>
      </c>
      <c r="B252" s="23" t="s">
        <v>273</v>
      </c>
      <c r="C252" s="39"/>
      <c r="D252" s="40"/>
      <c r="E252" s="45">
        <f t="shared" si="3"/>
        <v>0</v>
      </c>
    </row>
    <row r="253" spans="1:5" hidden="1" x14ac:dyDescent="0.25">
      <c r="A253" s="23">
        <v>12490040</v>
      </c>
      <c r="B253" s="23" t="s">
        <v>18</v>
      </c>
      <c r="C253" s="39"/>
      <c r="D253" s="40"/>
      <c r="E253" s="45">
        <f t="shared" si="3"/>
        <v>0</v>
      </c>
    </row>
    <row r="254" spans="1:5" hidden="1" x14ac:dyDescent="0.25">
      <c r="A254" s="23">
        <v>12720009</v>
      </c>
      <c r="B254" s="23" t="s">
        <v>274</v>
      </c>
      <c r="C254" s="39"/>
      <c r="D254" s="40"/>
      <c r="E254" s="45">
        <f t="shared" si="3"/>
        <v>0</v>
      </c>
    </row>
    <row r="255" spans="1:5" hidden="1" x14ac:dyDescent="0.25">
      <c r="A255" s="23">
        <v>12530119</v>
      </c>
      <c r="B255" s="23" t="s">
        <v>275</v>
      </c>
      <c r="C255" s="39"/>
      <c r="D255" s="40"/>
      <c r="E255" s="45">
        <f t="shared" si="3"/>
        <v>0</v>
      </c>
    </row>
    <row r="256" spans="1:5" hidden="1" x14ac:dyDescent="0.25">
      <c r="A256" s="23">
        <v>12720120</v>
      </c>
      <c r="B256" s="23" t="s">
        <v>276</v>
      </c>
      <c r="C256" s="39"/>
      <c r="D256" s="40"/>
      <c r="E256" s="45">
        <f t="shared" si="3"/>
        <v>0</v>
      </c>
    </row>
    <row r="257" spans="1:5" hidden="1" x14ac:dyDescent="0.25">
      <c r="A257" s="23">
        <v>12530072</v>
      </c>
      <c r="B257" s="23" t="s">
        <v>277</v>
      </c>
      <c r="C257" s="39"/>
      <c r="D257" s="40"/>
      <c r="E257" s="45">
        <f t="shared" si="3"/>
        <v>0</v>
      </c>
    </row>
    <row r="258" spans="1:5" hidden="1" x14ac:dyDescent="0.25">
      <c r="A258" s="23">
        <v>12440182</v>
      </c>
      <c r="B258" s="23" t="s">
        <v>278</v>
      </c>
      <c r="C258" s="39"/>
      <c r="D258" s="40"/>
      <c r="E258" s="45">
        <f t="shared" si="3"/>
        <v>0</v>
      </c>
    </row>
    <row r="259" spans="1:5" hidden="1" x14ac:dyDescent="0.25">
      <c r="A259" s="23">
        <v>12720084</v>
      </c>
      <c r="B259" s="23" t="s">
        <v>279</v>
      </c>
      <c r="C259" s="39"/>
      <c r="D259" s="40"/>
      <c r="E259" s="45">
        <f t="shared" si="3"/>
        <v>0</v>
      </c>
    </row>
    <row r="260" spans="1:5" hidden="1" x14ac:dyDescent="0.25">
      <c r="A260" s="23">
        <v>12850136</v>
      </c>
      <c r="B260" s="23" t="s">
        <v>281</v>
      </c>
      <c r="C260" s="39"/>
      <c r="D260" s="40"/>
      <c r="E260" s="45">
        <f t="shared" ref="E260:E323" si="4">C260+D260</f>
        <v>0</v>
      </c>
    </row>
    <row r="261" spans="1:5" hidden="1" x14ac:dyDescent="0.25">
      <c r="A261" s="23">
        <v>12490037</v>
      </c>
      <c r="B261" s="23" t="s">
        <v>282</v>
      </c>
      <c r="C261" s="39"/>
      <c r="D261" s="40"/>
      <c r="E261" s="45">
        <f t="shared" si="4"/>
        <v>0</v>
      </c>
    </row>
    <row r="262" spans="1:5" hidden="1" x14ac:dyDescent="0.25">
      <c r="A262" s="23">
        <v>12440067</v>
      </c>
      <c r="B262" s="23" t="s">
        <v>33</v>
      </c>
      <c r="C262" s="39"/>
      <c r="D262" s="40"/>
      <c r="E262" s="45">
        <f t="shared" si="4"/>
        <v>0</v>
      </c>
    </row>
    <row r="263" spans="1:5" hidden="1" x14ac:dyDescent="0.25">
      <c r="A263" s="23">
        <v>12720048</v>
      </c>
      <c r="B263" s="23" t="s">
        <v>283</v>
      </c>
      <c r="C263" s="39"/>
      <c r="D263" s="40"/>
      <c r="E263" s="45">
        <f t="shared" si="4"/>
        <v>0</v>
      </c>
    </row>
    <row r="264" spans="1:5" hidden="1" x14ac:dyDescent="0.25">
      <c r="A264" s="23">
        <v>12490002</v>
      </c>
      <c r="B264" s="23" t="s">
        <v>284</v>
      </c>
      <c r="C264" s="39"/>
      <c r="D264" s="40"/>
      <c r="E264" s="45">
        <f t="shared" si="4"/>
        <v>0</v>
      </c>
    </row>
    <row r="265" spans="1:5" hidden="1" x14ac:dyDescent="0.25">
      <c r="A265" s="23">
        <v>12490059</v>
      </c>
      <c r="B265" s="23" t="s">
        <v>285</v>
      </c>
      <c r="C265" s="39"/>
      <c r="D265" s="40"/>
      <c r="E265" s="45">
        <f t="shared" si="4"/>
        <v>0</v>
      </c>
    </row>
    <row r="266" spans="1:5" hidden="1" x14ac:dyDescent="0.25">
      <c r="A266" s="23">
        <v>12530061</v>
      </c>
      <c r="B266" s="23" t="s">
        <v>286</v>
      </c>
      <c r="C266" s="39"/>
      <c r="D266" s="40"/>
      <c r="E266" s="45">
        <f t="shared" si="4"/>
        <v>0</v>
      </c>
    </row>
    <row r="267" spans="1:5" hidden="1" x14ac:dyDescent="0.25">
      <c r="A267" s="23">
        <v>12720127</v>
      </c>
      <c r="B267" s="23" t="s">
        <v>287</v>
      </c>
      <c r="C267" s="39"/>
      <c r="D267" s="40"/>
      <c r="E267" s="45">
        <f t="shared" si="4"/>
        <v>0</v>
      </c>
    </row>
    <row r="268" spans="1:5" hidden="1" x14ac:dyDescent="0.25">
      <c r="A268" s="23">
        <v>12530146</v>
      </c>
      <c r="B268" s="23" t="s">
        <v>288</v>
      </c>
      <c r="C268" s="39"/>
      <c r="D268" s="40"/>
      <c r="E268" s="45">
        <f t="shared" si="4"/>
        <v>0</v>
      </c>
    </row>
    <row r="269" spans="1:5" hidden="1" x14ac:dyDescent="0.25">
      <c r="A269" s="23">
        <v>12440023</v>
      </c>
      <c r="B269" s="23" t="s">
        <v>289</v>
      </c>
      <c r="C269" s="39"/>
      <c r="D269" s="40"/>
      <c r="E269" s="45">
        <f t="shared" si="4"/>
        <v>0</v>
      </c>
    </row>
    <row r="270" spans="1:5" hidden="1" x14ac:dyDescent="0.25">
      <c r="A270" s="23">
        <v>12440071</v>
      </c>
      <c r="B270" s="23" t="s">
        <v>290</v>
      </c>
      <c r="C270" s="39"/>
      <c r="D270" s="40"/>
      <c r="E270" s="45">
        <f t="shared" si="4"/>
        <v>0</v>
      </c>
    </row>
    <row r="271" spans="1:5" hidden="1" x14ac:dyDescent="0.25">
      <c r="A271" s="23">
        <v>12490123</v>
      </c>
      <c r="B271" s="23" t="s">
        <v>291</v>
      </c>
      <c r="C271" s="39"/>
      <c r="D271" s="40"/>
      <c r="E271" s="45">
        <f t="shared" si="4"/>
        <v>0</v>
      </c>
    </row>
    <row r="272" spans="1:5" hidden="1" x14ac:dyDescent="0.25">
      <c r="A272" s="23">
        <v>12530050</v>
      </c>
      <c r="B272" s="23" t="s">
        <v>292</v>
      </c>
      <c r="C272" s="39"/>
      <c r="D272" s="40"/>
      <c r="E272" s="45">
        <f t="shared" si="4"/>
        <v>0</v>
      </c>
    </row>
    <row r="273" spans="1:5" hidden="1" x14ac:dyDescent="0.25">
      <c r="A273" s="23">
        <v>12720068</v>
      </c>
      <c r="B273" s="23" t="s">
        <v>293</v>
      </c>
      <c r="C273" s="39"/>
      <c r="D273" s="40"/>
      <c r="E273" s="45">
        <f t="shared" si="4"/>
        <v>0</v>
      </c>
    </row>
    <row r="274" spans="1:5" hidden="1" x14ac:dyDescent="0.25">
      <c r="A274" s="23">
        <v>12720062</v>
      </c>
      <c r="B274" s="23" t="s">
        <v>294</v>
      </c>
      <c r="C274" s="39"/>
      <c r="D274" s="40"/>
      <c r="E274" s="45">
        <f t="shared" si="4"/>
        <v>0</v>
      </c>
    </row>
    <row r="275" spans="1:5" hidden="1" x14ac:dyDescent="0.25">
      <c r="A275" s="23">
        <v>12850001</v>
      </c>
      <c r="B275" s="23" t="s">
        <v>700</v>
      </c>
      <c r="C275" s="39"/>
      <c r="D275" s="40"/>
      <c r="E275" s="45">
        <f t="shared" si="4"/>
        <v>0</v>
      </c>
    </row>
    <row r="276" spans="1:5" hidden="1" x14ac:dyDescent="0.25">
      <c r="A276" s="23">
        <v>12530011</v>
      </c>
      <c r="B276" s="23" t="s">
        <v>295</v>
      </c>
      <c r="C276" s="39"/>
      <c r="D276" s="40"/>
      <c r="E276" s="45">
        <f t="shared" si="4"/>
        <v>0</v>
      </c>
    </row>
    <row r="277" spans="1:5" hidden="1" x14ac:dyDescent="0.25">
      <c r="A277" s="23">
        <v>12490120</v>
      </c>
      <c r="B277" s="23" t="s">
        <v>296</v>
      </c>
      <c r="C277" s="39"/>
      <c r="D277" s="40"/>
      <c r="E277" s="45">
        <f t="shared" si="4"/>
        <v>0</v>
      </c>
    </row>
    <row r="278" spans="1:5" hidden="1" x14ac:dyDescent="0.25">
      <c r="A278" s="23">
        <v>12850042</v>
      </c>
      <c r="B278" s="23" t="s">
        <v>297</v>
      </c>
      <c r="C278" s="39"/>
      <c r="D278" s="40"/>
      <c r="E278" s="45">
        <f t="shared" si="4"/>
        <v>0</v>
      </c>
    </row>
    <row r="279" spans="1:5" hidden="1" x14ac:dyDescent="0.25">
      <c r="A279" s="23">
        <v>12850093</v>
      </c>
      <c r="B279" s="23" t="s">
        <v>298</v>
      </c>
      <c r="C279" s="39"/>
      <c r="D279" s="40"/>
      <c r="E279" s="45">
        <f t="shared" si="4"/>
        <v>0</v>
      </c>
    </row>
    <row r="280" spans="1:5" hidden="1" x14ac:dyDescent="0.25">
      <c r="A280" s="23">
        <v>12490062</v>
      </c>
      <c r="B280" s="23" t="s">
        <v>299</v>
      </c>
      <c r="C280" s="39"/>
      <c r="D280" s="40"/>
      <c r="E280" s="45">
        <f t="shared" si="4"/>
        <v>0</v>
      </c>
    </row>
    <row r="281" spans="1:5" hidden="1" x14ac:dyDescent="0.25">
      <c r="A281" s="23">
        <v>12530058</v>
      </c>
      <c r="B281" s="23" t="s">
        <v>300</v>
      </c>
      <c r="C281" s="39"/>
      <c r="D281" s="40"/>
      <c r="E281" s="45">
        <f t="shared" si="4"/>
        <v>0</v>
      </c>
    </row>
    <row r="282" spans="1:5" hidden="1" x14ac:dyDescent="0.25">
      <c r="A282" s="23">
        <v>12440029</v>
      </c>
      <c r="B282" s="23" t="s">
        <v>301</v>
      </c>
      <c r="C282" s="39"/>
      <c r="D282" s="40"/>
      <c r="E282" s="45">
        <f t="shared" si="4"/>
        <v>0</v>
      </c>
    </row>
    <row r="283" spans="1:5" hidden="1" x14ac:dyDescent="0.25">
      <c r="A283" s="23">
        <v>12850163</v>
      </c>
      <c r="B283" s="23" t="s">
        <v>302</v>
      </c>
      <c r="C283" s="39"/>
      <c r="D283" s="40"/>
      <c r="E283" s="45">
        <f t="shared" si="4"/>
        <v>0</v>
      </c>
    </row>
    <row r="284" spans="1:5" hidden="1" x14ac:dyDescent="0.25">
      <c r="A284" s="23">
        <v>12440075</v>
      </c>
      <c r="B284" s="23" t="s">
        <v>303</v>
      </c>
      <c r="C284" s="39"/>
      <c r="D284" s="40"/>
      <c r="E284" s="45">
        <f t="shared" si="4"/>
        <v>0</v>
      </c>
    </row>
    <row r="285" spans="1:5" hidden="1" x14ac:dyDescent="0.25">
      <c r="A285" s="23">
        <v>12850034</v>
      </c>
      <c r="B285" s="23" t="s">
        <v>304</v>
      </c>
      <c r="C285" s="39"/>
      <c r="D285" s="40"/>
      <c r="E285" s="45">
        <f t="shared" si="4"/>
        <v>0</v>
      </c>
    </row>
    <row r="286" spans="1:5" hidden="1" x14ac:dyDescent="0.25">
      <c r="A286" s="23">
        <v>12530144</v>
      </c>
      <c r="B286" s="23" t="s">
        <v>305</v>
      </c>
      <c r="C286" s="39"/>
      <c r="D286" s="40"/>
      <c r="E286" s="45">
        <f t="shared" si="4"/>
        <v>0</v>
      </c>
    </row>
    <row r="287" spans="1:5" hidden="1" x14ac:dyDescent="0.25">
      <c r="A287" s="23">
        <v>12530098</v>
      </c>
      <c r="B287" s="23" t="s">
        <v>306</v>
      </c>
      <c r="C287" s="39"/>
      <c r="D287" s="40"/>
      <c r="E287" s="45">
        <f t="shared" si="4"/>
        <v>0</v>
      </c>
    </row>
    <row r="288" spans="1:5" hidden="1" x14ac:dyDescent="0.25">
      <c r="A288" s="23">
        <v>12440274</v>
      </c>
      <c r="B288" s="23" t="s">
        <v>307</v>
      </c>
      <c r="C288" s="39"/>
      <c r="D288" s="40"/>
      <c r="E288" s="45">
        <f t="shared" si="4"/>
        <v>0</v>
      </c>
    </row>
    <row r="289" spans="1:5" hidden="1" x14ac:dyDescent="0.25">
      <c r="A289" s="23">
        <v>12851018</v>
      </c>
      <c r="B289" s="23" t="s">
        <v>308</v>
      </c>
      <c r="C289" s="39"/>
      <c r="D289" s="40"/>
      <c r="E289" s="45">
        <f t="shared" si="4"/>
        <v>0</v>
      </c>
    </row>
    <row r="290" spans="1:5" hidden="1" x14ac:dyDescent="0.25">
      <c r="A290" s="23">
        <v>12538907</v>
      </c>
      <c r="B290" s="23" t="s">
        <v>309</v>
      </c>
      <c r="C290" s="39"/>
      <c r="D290" s="40"/>
      <c r="E290" s="45">
        <f t="shared" si="4"/>
        <v>0</v>
      </c>
    </row>
    <row r="291" spans="1:5" hidden="1" x14ac:dyDescent="0.25">
      <c r="A291" s="23">
        <v>12538904</v>
      </c>
      <c r="B291" s="23" t="s">
        <v>310</v>
      </c>
      <c r="C291" s="39"/>
      <c r="D291" s="40"/>
      <c r="E291" s="45">
        <f t="shared" si="4"/>
        <v>0</v>
      </c>
    </row>
    <row r="292" spans="1:5" hidden="1" x14ac:dyDescent="0.25">
      <c r="A292" s="23">
        <v>12490046</v>
      </c>
      <c r="B292" s="23" t="s">
        <v>311</v>
      </c>
      <c r="C292" s="39"/>
      <c r="D292" s="40"/>
      <c r="E292" s="45">
        <f t="shared" si="4"/>
        <v>0</v>
      </c>
    </row>
    <row r="293" spans="1:5" hidden="1" x14ac:dyDescent="0.25">
      <c r="A293" s="23">
        <v>12530084</v>
      </c>
      <c r="B293" s="23" t="s">
        <v>312</v>
      </c>
      <c r="C293" s="39"/>
      <c r="D293" s="40"/>
      <c r="E293" s="45">
        <f t="shared" si="4"/>
        <v>0</v>
      </c>
    </row>
    <row r="294" spans="1:5" hidden="1" x14ac:dyDescent="0.25">
      <c r="A294" s="23">
        <v>12490066</v>
      </c>
      <c r="B294" s="23" t="s">
        <v>313</v>
      </c>
      <c r="C294" s="39"/>
      <c r="D294" s="40"/>
      <c r="E294" s="45">
        <f t="shared" si="4"/>
        <v>0</v>
      </c>
    </row>
    <row r="295" spans="1:5" hidden="1" x14ac:dyDescent="0.25">
      <c r="A295" s="23">
        <v>12850072</v>
      </c>
      <c r="B295" s="23" t="s">
        <v>314</v>
      </c>
      <c r="C295" s="39"/>
      <c r="D295" s="40"/>
      <c r="E295" s="45">
        <f t="shared" si="4"/>
        <v>0</v>
      </c>
    </row>
    <row r="296" spans="1:5" hidden="1" x14ac:dyDescent="0.25">
      <c r="A296" s="23">
        <v>12440008</v>
      </c>
      <c r="B296" s="23" t="s">
        <v>315</v>
      </c>
      <c r="C296" s="39"/>
      <c r="D296" s="40"/>
      <c r="E296" s="45">
        <f t="shared" si="4"/>
        <v>0</v>
      </c>
    </row>
    <row r="297" spans="1:5" hidden="1" x14ac:dyDescent="0.25">
      <c r="A297" s="23">
        <v>12440024</v>
      </c>
      <c r="B297" s="23" t="s">
        <v>316</v>
      </c>
      <c r="C297" s="39"/>
      <c r="D297" s="40"/>
      <c r="E297" s="45">
        <f t="shared" si="4"/>
        <v>0</v>
      </c>
    </row>
    <row r="298" spans="1:5" hidden="1" x14ac:dyDescent="0.25">
      <c r="A298" s="23">
        <v>12850057</v>
      </c>
      <c r="B298" s="23" t="s">
        <v>7</v>
      </c>
      <c r="C298" s="39"/>
      <c r="D298" s="40"/>
      <c r="E298" s="45">
        <f t="shared" si="4"/>
        <v>0</v>
      </c>
    </row>
    <row r="299" spans="1:5" hidden="1" x14ac:dyDescent="0.25">
      <c r="A299" s="23">
        <v>12440138</v>
      </c>
      <c r="B299" s="23" t="s">
        <v>4</v>
      </c>
      <c r="C299" s="39"/>
      <c r="D299" s="40"/>
      <c r="E299" s="45">
        <f t="shared" si="4"/>
        <v>0</v>
      </c>
    </row>
    <row r="300" spans="1:5" hidden="1" x14ac:dyDescent="0.25">
      <c r="A300" s="23">
        <v>12850014</v>
      </c>
      <c r="B300" s="23" t="s">
        <v>317</v>
      </c>
      <c r="C300" s="39"/>
      <c r="D300" s="40"/>
      <c r="E300" s="45">
        <f t="shared" si="4"/>
        <v>0</v>
      </c>
    </row>
    <row r="301" spans="1:5" hidden="1" x14ac:dyDescent="0.25">
      <c r="A301" s="23">
        <v>12490061</v>
      </c>
      <c r="B301" s="23" t="s">
        <v>318</v>
      </c>
      <c r="C301" s="39"/>
      <c r="D301" s="40"/>
      <c r="E301" s="45">
        <f t="shared" si="4"/>
        <v>0</v>
      </c>
    </row>
    <row r="302" spans="1:5" hidden="1" x14ac:dyDescent="0.25">
      <c r="A302" s="23">
        <v>12440282</v>
      </c>
      <c r="B302" s="23" t="s">
        <v>319</v>
      </c>
      <c r="C302" s="39"/>
      <c r="D302" s="40"/>
      <c r="E302" s="45">
        <f t="shared" si="4"/>
        <v>0</v>
      </c>
    </row>
    <row r="303" spans="1:5" hidden="1" x14ac:dyDescent="0.25">
      <c r="A303" s="23">
        <v>12440152</v>
      </c>
      <c r="B303" s="23" t="s">
        <v>320</v>
      </c>
      <c r="C303" s="39"/>
      <c r="D303" s="40"/>
      <c r="E303" s="45">
        <f t="shared" si="4"/>
        <v>0</v>
      </c>
    </row>
    <row r="304" spans="1:5" hidden="1" x14ac:dyDescent="0.25">
      <c r="A304" s="23">
        <v>12850135</v>
      </c>
      <c r="B304" s="23" t="s">
        <v>321</v>
      </c>
      <c r="C304" s="39"/>
      <c r="D304" s="40"/>
      <c r="E304" s="45">
        <f t="shared" si="4"/>
        <v>0</v>
      </c>
    </row>
    <row r="305" spans="1:5" hidden="1" x14ac:dyDescent="0.25">
      <c r="A305" s="23">
        <v>12850107</v>
      </c>
      <c r="B305" s="23" t="s">
        <v>322</v>
      </c>
      <c r="C305" s="39"/>
      <c r="D305" s="40"/>
      <c r="E305" s="45">
        <f t="shared" si="4"/>
        <v>0</v>
      </c>
    </row>
    <row r="306" spans="1:5" hidden="1" x14ac:dyDescent="0.25">
      <c r="A306" s="23">
        <v>12490098</v>
      </c>
      <c r="B306" s="23" t="s">
        <v>323</v>
      </c>
      <c r="C306" s="39"/>
      <c r="D306" s="40"/>
      <c r="E306" s="45">
        <f t="shared" si="4"/>
        <v>0</v>
      </c>
    </row>
    <row r="307" spans="1:5" hidden="1" x14ac:dyDescent="0.25">
      <c r="A307" s="23">
        <v>12850167</v>
      </c>
      <c r="B307" s="23" t="s">
        <v>324</v>
      </c>
      <c r="C307" s="39"/>
      <c r="D307" s="40"/>
      <c r="E307" s="45">
        <f t="shared" si="4"/>
        <v>0</v>
      </c>
    </row>
    <row r="308" spans="1:5" hidden="1" x14ac:dyDescent="0.25">
      <c r="A308" s="23">
        <v>12440199</v>
      </c>
      <c r="B308" s="23" t="s">
        <v>325</v>
      </c>
      <c r="C308" s="39"/>
      <c r="D308" s="40"/>
      <c r="E308" s="45">
        <f t="shared" si="4"/>
        <v>0</v>
      </c>
    </row>
    <row r="309" spans="1:5" hidden="1" x14ac:dyDescent="0.25">
      <c r="A309" s="23">
        <v>12440049</v>
      </c>
      <c r="B309" s="23" t="s">
        <v>326</v>
      </c>
      <c r="C309" s="39"/>
      <c r="D309" s="40"/>
      <c r="E309" s="45">
        <f t="shared" si="4"/>
        <v>0</v>
      </c>
    </row>
    <row r="310" spans="1:5" hidden="1" x14ac:dyDescent="0.25">
      <c r="A310" s="23">
        <v>12440266</v>
      </c>
      <c r="B310" s="23" t="s">
        <v>327</v>
      </c>
      <c r="C310" s="39"/>
      <c r="D310" s="40"/>
      <c r="E310" s="45">
        <f t="shared" si="4"/>
        <v>0</v>
      </c>
    </row>
    <row r="311" spans="1:5" hidden="1" x14ac:dyDescent="0.25">
      <c r="A311" s="23">
        <v>12720143</v>
      </c>
      <c r="B311" s="23" t="s">
        <v>328</v>
      </c>
      <c r="C311" s="39"/>
      <c r="D311" s="40"/>
      <c r="E311" s="45">
        <f t="shared" si="4"/>
        <v>0</v>
      </c>
    </row>
    <row r="312" spans="1:5" hidden="1" x14ac:dyDescent="0.25">
      <c r="A312" s="23">
        <v>12850153</v>
      </c>
      <c r="B312" s="23" t="s">
        <v>329</v>
      </c>
      <c r="C312" s="39"/>
      <c r="D312" s="40"/>
      <c r="E312" s="45">
        <f t="shared" si="4"/>
        <v>0</v>
      </c>
    </row>
    <row r="313" spans="1:5" hidden="1" x14ac:dyDescent="0.25">
      <c r="A313" s="23">
        <v>12440087</v>
      </c>
      <c r="B313" s="23" t="s">
        <v>330</v>
      </c>
      <c r="C313" s="39"/>
      <c r="D313" s="40"/>
      <c r="E313" s="45">
        <f t="shared" si="4"/>
        <v>0</v>
      </c>
    </row>
    <row r="314" spans="1:5" hidden="1" x14ac:dyDescent="0.25">
      <c r="A314" s="23">
        <v>12530121</v>
      </c>
      <c r="B314" s="23" t="s">
        <v>331</v>
      </c>
      <c r="C314" s="39"/>
      <c r="D314" s="40"/>
      <c r="E314" s="45">
        <f t="shared" si="4"/>
        <v>0</v>
      </c>
    </row>
    <row r="315" spans="1:5" hidden="1" x14ac:dyDescent="0.25">
      <c r="A315" s="23">
        <v>12530117</v>
      </c>
      <c r="B315" s="23" t="s">
        <v>332</v>
      </c>
      <c r="C315" s="39"/>
      <c r="D315" s="40"/>
      <c r="E315" s="45">
        <f t="shared" si="4"/>
        <v>0</v>
      </c>
    </row>
    <row r="316" spans="1:5" hidden="1" x14ac:dyDescent="0.25">
      <c r="A316" s="23">
        <v>12530095</v>
      </c>
      <c r="B316" s="23" t="s">
        <v>333</v>
      </c>
      <c r="C316" s="39"/>
      <c r="D316" s="40"/>
      <c r="E316" s="45">
        <f t="shared" si="4"/>
        <v>0</v>
      </c>
    </row>
    <row r="317" spans="1:5" hidden="1" x14ac:dyDescent="0.25">
      <c r="A317" s="23">
        <v>12530081</v>
      </c>
      <c r="B317" s="23" t="s">
        <v>334</v>
      </c>
      <c r="C317" s="39"/>
      <c r="D317" s="40"/>
      <c r="E317" s="45">
        <f t="shared" si="4"/>
        <v>0</v>
      </c>
    </row>
    <row r="318" spans="1:5" hidden="1" x14ac:dyDescent="0.25">
      <c r="A318" s="23">
        <v>12440021</v>
      </c>
      <c r="B318" s="23" t="s">
        <v>335</v>
      </c>
      <c r="C318" s="39"/>
      <c r="D318" s="40"/>
      <c r="E318" s="45">
        <f t="shared" si="4"/>
        <v>0</v>
      </c>
    </row>
    <row r="319" spans="1:5" hidden="1" x14ac:dyDescent="0.25">
      <c r="A319" s="23">
        <v>12490033</v>
      </c>
      <c r="B319" s="23" t="s">
        <v>336</v>
      </c>
      <c r="C319" s="39"/>
      <c r="D319" s="40"/>
      <c r="E319" s="45">
        <f t="shared" si="4"/>
        <v>0</v>
      </c>
    </row>
    <row r="320" spans="1:5" hidden="1" x14ac:dyDescent="0.25">
      <c r="A320" s="23">
        <v>12850154</v>
      </c>
      <c r="B320" s="23" t="s">
        <v>337</v>
      </c>
      <c r="C320" s="39"/>
      <c r="D320" s="40"/>
      <c r="E320" s="45">
        <f t="shared" si="4"/>
        <v>0</v>
      </c>
    </row>
    <row r="321" spans="1:5" hidden="1" x14ac:dyDescent="0.25">
      <c r="A321" s="23">
        <v>12850060</v>
      </c>
      <c r="B321" s="23" t="s">
        <v>338</v>
      </c>
      <c r="C321" s="39"/>
      <c r="D321" s="40"/>
      <c r="E321" s="45">
        <f t="shared" si="4"/>
        <v>0</v>
      </c>
    </row>
    <row r="322" spans="1:5" hidden="1" x14ac:dyDescent="0.25">
      <c r="A322" s="23">
        <v>12851012</v>
      </c>
      <c r="B322" s="23" t="s">
        <v>339</v>
      </c>
      <c r="C322" s="39"/>
      <c r="D322" s="40"/>
      <c r="E322" s="45">
        <f t="shared" si="4"/>
        <v>0</v>
      </c>
    </row>
    <row r="323" spans="1:5" hidden="1" x14ac:dyDescent="0.25">
      <c r="A323" s="23">
        <v>12490058</v>
      </c>
      <c r="B323" s="23" t="s">
        <v>340</v>
      </c>
      <c r="C323" s="39"/>
      <c r="D323" s="40"/>
      <c r="E323" s="45">
        <f t="shared" si="4"/>
        <v>0</v>
      </c>
    </row>
    <row r="324" spans="1:5" hidden="1" x14ac:dyDescent="0.25">
      <c r="A324" s="23">
        <v>12538900</v>
      </c>
      <c r="B324" s="23" t="s">
        <v>341</v>
      </c>
      <c r="C324" s="39"/>
      <c r="D324" s="40"/>
      <c r="E324" s="45">
        <f t="shared" ref="E324:E361" si="5">C324+D324</f>
        <v>0</v>
      </c>
    </row>
    <row r="325" spans="1:5" hidden="1" x14ac:dyDescent="0.25">
      <c r="A325" s="23">
        <v>12720005</v>
      </c>
      <c r="B325" s="23" t="s">
        <v>698</v>
      </c>
      <c r="C325" s="39"/>
      <c r="D325" s="40"/>
      <c r="E325" s="45">
        <f t="shared" si="5"/>
        <v>0</v>
      </c>
    </row>
    <row r="326" spans="1:5" hidden="1" x14ac:dyDescent="0.25">
      <c r="A326" s="23">
        <v>12440084</v>
      </c>
      <c r="B326" s="23" t="s">
        <v>12</v>
      </c>
      <c r="C326" s="39"/>
      <c r="D326" s="40"/>
      <c r="E326" s="45">
        <f t="shared" si="5"/>
        <v>0</v>
      </c>
    </row>
    <row r="327" spans="1:5" hidden="1" x14ac:dyDescent="0.25">
      <c r="A327" s="23">
        <v>12440176</v>
      </c>
      <c r="B327" s="23" t="s">
        <v>13</v>
      </c>
      <c r="C327" s="39"/>
      <c r="D327" s="40"/>
      <c r="E327" s="45">
        <f t="shared" si="5"/>
        <v>0</v>
      </c>
    </row>
    <row r="328" spans="1:5" hidden="1" x14ac:dyDescent="0.25">
      <c r="A328" s="23">
        <v>12440239</v>
      </c>
      <c r="B328" s="23" t="s">
        <v>342</v>
      </c>
      <c r="C328" s="39"/>
      <c r="D328" s="40"/>
      <c r="E328" s="45">
        <f t="shared" si="5"/>
        <v>0</v>
      </c>
    </row>
    <row r="329" spans="1:5" hidden="1" x14ac:dyDescent="0.25">
      <c r="A329" s="23">
        <v>12850111</v>
      </c>
      <c r="B329" s="23" t="s">
        <v>343</v>
      </c>
      <c r="C329" s="39"/>
      <c r="D329" s="40"/>
      <c r="E329" s="45">
        <f t="shared" si="5"/>
        <v>0</v>
      </c>
    </row>
    <row r="330" spans="1:5" hidden="1" x14ac:dyDescent="0.25">
      <c r="A330" s="23">
        <v>12440099</v>
      </c>
      <c r="B330" s="23" t="s">
        <v>344</v>
      </c>
      <c r="C330" s="39"/>
      <c r="D330" s="40"/>
      <c r="E330" s="45">
        <f t="shared" si="5"/>
        <v>0</v>
      </c>
    </row>
    <row r="331" spans="1:5" hidden="1" x14ac:dyDescent="0.25">
      <c r="A331" s="23">
        <v>12720044</v>
      </c>
      <c r="B331" s="23" t="s">
        <v>345</v>
      </c>
      <c r="C331" s="39"/>
      <c r="D331" s="40"/>
      <c r="E331" s="45">
        <f t="shared" si="5"/>
        <v>0</v>
      </c>
    </row>
    <row r="332" spans="1:5" hidden="1" x14ac:dyDescent="0.25">
      <c r="A332" s="23">
        <v>12851028</v>
      </c>
      <c r="B332" s="23" t="s">
        <v>346</v>
      </c>
      <c r="C332" s="39"/>
      <c r="D332" s="40"/>
      <c r="E332" s="45">
        <f t="shared" si="5"/>
        <v>0</v>
      </c>
    </row>
    <row r="333" spans="1:5" hidden="1" x14ac:dyDescent="0.25">
      <c r="A333" s="23">
        <v>12850023</v>
      </c>
      <c r="B333" s="23" t="s">
        <v>699</v>
      </c>
      <c r="C333" s="39"/>
      <c r="D333" s="40"/>
      <c r="E333" s="45">
        <f t="shared" si="5"/>
        <v>0</v>
      </c>
    </row>
    <row r="334" spans="1:5" hidden="1" x14ac:dyDescent="0.25">
      <c r="A334" s="23">
        <v>12490060</v>
      </c>
      <c r="B334" s="23" t="s">
        <v>347</v>
      </c>
      <c r="C334" s="39"/>
      <c r="D334" s="40"/>
      <c r="E334" s="45">
        <f t="shared" si="5"/>
        <v>0</v>
      </c>
    </row>
    <row r="335" spans="1:5" hidden="1" x14ac:dyDescent="0.25">
      <c r="A335" s="23">
        <v>12440136</v>
      </c>
      <c r="B335" s="23" t="s">
        <v>348</v>
      </c>
      <c r="C335" s="39"/>
      <c r="D335" s="40"/>
      <c r="E335" s="45">
        <f t="shared" si="5"/>
        <v>0</v>
      </c>
    </row>
    <row r="336" spans="1:5" hidden="1" x14ac:dyDescent="0.25">
      <c r="A336" s="23">
        <v>12490030</v>
      </c>
      <c r="B336" s="23" t="s">
        <v>349</v>
      </c>
      <c r="C336" s="39"/>
      <c r="D336" s="40"/>
      <c r="E336" s="45">
        <f t="shared" si="5"/>
        <v>0</v>
      </c>
    </row>
    <row r="337" spans="1:5" hidden="1" x14ac:dyDescent="0.25">
      <c r="A337" s="23">
        <v>12490014</v>
      </c>
      <c r="B337" s="23" t="s">
        <v>350</v>
      </c>
      <c r="C337" s="39"/>
      <c r="D337" s="40"/>
      <c r="E337" s="45">
        <f t="shared" si="5"/>
        <v>0</v>
      </c>
    </row>
    <row r="338" spans="1:5" hidden="1" x14ac:dyDescent="0.25">
      <c r="A338" s="23">
        <v>12720058</v>
      </c>
      <c r="B338" s="23" t="s">
        <v>351</v>
      </c>
      <c r="C338" s="39"/>
      <c r="D338" s="40"/>
      <c r="E338" s="45">
        <f t="shared" si="5"/>
        <v>0</v>
      </c>
    </row>
    <row r="339" spans="1:5" hidden="1" x14ac:dyDescent="0.25">
      <c r="A339" s="23">
        <v>12530049</v>
      </c>
      <c r="B339" s="23" t="s">
        <v>352</v>
      </c>
      <c r="C339" s="39"/>
      <c r="D339" s="40"/>
      <c r="E339" s="45">
        <f t="shared" si="5"/>
        <v>0</v>
      </c>
    </row>
    <row r="340" spans="1:5" hidden="1" x14ac:dyDescent="0.25">
      <c r="A340" s="23">
        <v>12440125</v>
      </c>
      <c r="B340" s="23" t="s">
        <v>353</v>
      </c>
      <c r="C340" s="39"/>
      <c r="D340" s="40"/>
      <c r="E340" s="45">
        <f t="shared" si="5"/>
        <v>0</v>
      </c>
    </row>
    <row r="341" spans="1:5" hidden="1" x14ac:dyDescent="0.25">
      <c r="A341" s="23">
        <v>12490022</v>
      </c>
      <c r="B341" s="23" t="s">
        <v>354</v>
      </c>
      <c r="C341" s="39"/>
      <c r="D341" s="40"/>
      <c r="E341" s="45">
        <f t="shared" si="5"/>
        <v>0</v>
      </c>
    </row>
    <row r="342" spans="1:5" hidden="1" x14ac:dyDescent="0.25">
      <c r="A342" s="23">
        <v>12490020</v>
      </c>
      <c r="B342" s="23" t="s">
        <v>355</v>
      </c>
      <c r="C342" s="39"/>
      <c r="D342" s="40"/>
      <c r="E342" s="45">
        <f t="shared" si="5"/>
        <v>0</v>
      </c>
    </row>
    <row r="343" spans="1:5" hidden="1" x14ac:dyDescent="0.25">
      <c r="A343" s="23">
        <v>12440038</v>
      </c>
      <c r="B343" s="23" t="s">
        <v>356</v>
      </c>
      <c r="C343" s="39"/>
      <c r="D343" s="40"/>
      <c r="E343" s="45">
        <f t="shared" si="5"/>
        <v>0</v>
      </c>
    </row>
    <row r="344" spans="1:5" hidden="1" x14ac:dyDescent="0.25">
      <c r="A344" s="23">
        <v>12440260</v>
      </c>
      <c r="B344" s="23" t="s">
        <v>357</v>
      </c>
      <c r="C344" s="39"/>
      <c r="D344" s="40"/>
      <c r="E344" s="45">
        <f t="shared" si="5"/>
        <v>0</v>
      </c>
    </row>
    <row r="345" spans="1:5" hidden="1" x14ac:dyDescent="0.25">
      <c r="A345" s="23">
        <v>12850032</v>
      </c>
      <c r="B345" s="23" t="s">
        <v>358</v>
      </c>
      <c r="C345" s="39"/>
      <c r="D345" s="40"/>
      <c r="E345" s="45">
        <f t="shared" si="5"/>
        <v>0</v>
      </c>
    </row>
    <row r="346" spans="1:5" hidden="1" x14ac:dyDescent="0.25">
      <c r="A346" s="23">
        <v>12851025</v>
      </c>
      <c r="B346" s="23" t="s">
        <v>359</v>
      </c>
      <c r="C346" s="39"/>
      <c r="D346" s="40"/>
      <c r="E346" s="45">
        <f t="shared" si="5"/>
        <v>0</v>
      </c>
    </row>
    <row r="347" spans="1:5" hidden="1" x14ac:dyDescent="0.25">
      <c r="A347" s="23">
        <v>12851027</v>
      </c>
      <c r="B347" s="23" t="s">
        <v>360</v>
      </c>
      <c r="C347" s="39"/>
      <c r="D347" s="40"/>
      <c r="E347" s="45">
        <f t="shared" si="5"/>
        <v>0</v>
      </c>
    </row>
    <row r="348" spans="1:5" hidden="1" x14ac:dyDescent="0.25">
      <c r="A348" s="23">
        <v>12530067</v>
      </c>
      <c r="B348" s="23" t="s">
        <v>361</v>
      </c>
      <c r="C348" s="39"/>
      <c r="D348" s="40"/>
      <c r="E348" s="45">
        <f t="shared" si="5"/>
        <v>0</v>
      </c>
    </row>
    <row r="349" spans="1:5" hidden="1" x14ac:dyDescent="0.25">
      <c r="A349" s="23">
        <v>12530046</v>
      </c>
      <c r="B349" s="23" t="s">
        <v>362</v>
      </c>
      <c r="C349" s="39"/>
      <c r="D349" s="40"/>
      <c r="E349" s="45">
        <f t="shared" si="5"/>
        <v>0</v>
      </c>
    </row>
    <row r="350" spans="1:5" hidden="1" x14ac:dyDescent="0.25">
      <c r="A350" s="23">
        <v>12720134</v>
      </c>
      <c r="B350" s="23" t="s">
        <v>363</v>
      </c>
      <c r="C350" s="39"/>
      <c r="D350" s="40"/>
      <c r="E350" s="45">
        <f t="shared" si="5"/>
        <v>0</v>
      </c>
    </row>
    <row r="351" spans="1:5" hidden="1" x14ac:dyDescent="0.25">
      <c r="A351" s="23">
        <v>12440127</v>
      </c>
      <c r="B351" s="23" t="s">
        <v>364</v>
      </c>
      <c r="C351" s="39"/>
      <c r="D351" s="40"/>
      <c r="E351" s="45">
        <f t="shared" si="5"/>
        <v>0</v>
      </c>
    </row>
    <row r="352" spans="1:5" hidden="1" x14ac:dyDescent="0.25">
      <c r="A352" s="23">
        <v>12530063</v>
      </c>
      <c r="B352" s="23" t="s">
        <v>365</v>
      </c>
      <c r="C352" s="39"/>
      <c r="D352" s="40"/>
      <c r="E352" s="45">
        <f t="shared" si="5"/>
        <v>0</v>
      </c>
    </row>
    <row r="353" spans="1:6" hidden="1" x14ac:dyDescent="0.25">
      <c r="A353" s="23">
        <v>12490064</v>
      </c>
      <c r="B353" s="23" t="s">
        <v>366</v>
      </c>
      <c r="C353" s="39"/>
      <c r="D353" s="40"/>
      <c r="E353" s="45">
        <f t="shared" si="5"/>
        <v>0</v>
      </c>
    </row>
    <row r="354" spans="1:6" hidden="1" x14ac:dyDescent="0.25">
      <c r="A354" s="23">
        <v>12440259</v>
      </c>
      <c r="B354" s="23" t="s">
        <v>367</v>
      </c>
      <c r="C354" s="39"/>
      <c r="D354" s="40"/>
      <c r="E354" s="45">
        <f t="shared" si="5"/>
        <v>0</v>
      </c>
    </row>
    <row r="355" spans="1:6" hidden="1" x14ac:dyDescent="0.25">
      <c r="A355" s="23">
        <v>12720045</v>
      </c>
      <c r="B355" s="23" t="s">
        <v>15</v>
      </c>
      <c r="C355" s="39"/>
      <c r="D355" s="40"/>
      <c r="E355" s="45">
        <f t="shared" si="5"/>
        <v>0</v>
      </c>
    </row>
    <row r="356" spans="1:6" hidden="1" x14ac:dyDescent="0.25">
      <c r="A356" s="23">
        <v>12440042</v>
      </c>
      <c r="B356" s="23" t="s">
        <v>368</v>
      </c>
      <c r="C356" s="39"/>
      <c r="D356" s="40"/>
      <c r="E356" s="45">
        <f t="shared" si="5"/>
        <v>0</v>
      </c>
    </row>
    <row r="357" spans="1:6" hidden="1" x14ac:dyDescent="0.25">
      <c r="A357" s="23">
        <v>12490036</v>
      </c>
      <c r="B357" s="23" t="s">
        <v>369</v>
      </c>
      <c r="C357" s="39"/>
      <c r="D357" s="40"/>
      <c r="E357" s="45">
        <f t="shared" si="5"/>
        <v>0</v>
      </c>
    </row>
    <row r="358" spans="1:6" hidden="1" x14ac:dyDescent="0.25">
      <c r="A358" s="23">
        <v>12490113</v>
      </c>
      <c r="B358" s="23" t="s">
        <v>370</v>
      </c>
      <c r="C358" s="39"/>
      <c r="D358" s="40"/>
      <c r="E358" s="45">
        <f t="shared" si="5"/>
        <v>0</v>
      </c>
    </row>
    <row r="359" spans="1:6" hidden="1" x14ac:dyDescent="0.25">
      <c r="A359" s="23">
        <v>12440206</v>
      </c>
      <c r="B359" s="23" t="s">
        <v>371</v>
      </c>
      <c r="C359" s="39"/>
      <c r="D359" s="40"/>
      <c r="E359" s="45">
        <f t="shared" si="5"/>
        <v>0</v>
      </c>
    </row>
    <row r="360" spans="1:6" hidden="1" x14ac:dyDescent="0.25">
      <c r="A360" s="23">
        <v>12490032</v>
      </c>
      <c r="B360" s="23" t="s">
        <v>372</v>
      </c>
      <c r="C360" s="39"/>
      <c r="D360" s="40"/>
      <c r="E360" s="45">
        <f t="shared" si="5"/>
        <v>0</v>
      </c>
    </row>
    <row r="361" spans="1:6" hidden="1" x14ac:dyDescent="0.25">
      <c r="A361" s="23">
        <v>12490027</v>
      </c>
      <c r="B361" s="23" t="s">
        <v>373</v>
      </c>
      <c r="C361" s="39"/>
      <c r="D361" s="40"/>
      <c r="E361" s="45">
        <f t="shared" si="5"/>
        <v>0</v>
      </c>
    </row>
    <row r="362" spans="1:6" ht="13" hidden="1" thickBot="1" x14ac:dyDescent="0.3">
      <c r="A362" s="23">
        <v>12720006</v>
      </c>
      <c r="B362" s="23" t="s">
        <v>374</v>
      </c>
      <c r="C362" s="42"/>
      <c r="D362" s="43"/>
      <c r="E362" s="45">
        <f>C362+D362</f>
        <v>0</v>
      </c>
    </row>
    <row r="363" spans="1:6" x14ac:dyDescent="0.25">
      <c r="C363" s="50"/>
      <c r="D363" s="41"/>
      <c r="E363" s="41"/>
    </row>
    <row r="364" spans="1:6" x14ac:dyDescent="0.25">
      <c r="C364" s="41"/>
      <c r="D364" s="41"/>
      <c r="E364" s="41">
        <f>SUM(E4:E363)</f>
        <v>370</v>
      </c>
      <c r="F364" s="41">
        <f>SUM(F4:F363)</f>
        <v>18</v>
      </c>
    </row>
    <row r="366" spans="1:6" x14ac:dyDescent="0.25">
      <c r="E366" s="106">
        <v>1</v>
      </c>
      <c r="F366" s="107">
        <v>64</v>
      </c>
    </row>
    <row r="367" spans="1:6" x14ac:dyDescent="0.25">
      <c r="E367" s="106">
        <v>2</v>
      </c>
      <c r="F367" s="107">
        <v>58</v>
      </c>
    </row>
    <row r="368" spans="1:6" x14ac:dyDescent="0.25">
      <c r="E368" s="106">
        <v>3</v>
      </c>
      <c r="F368" s="107">
        <v>52</v>
      </c>
    </row>
    <row r="369" spans="5:6" x14ac:dyDescent="0.25">
      <c r="E369" s="106">
        <v>4</v>
      </c>
      <c r="F369" s="107">
        <v>46</v>
      </c>
    </row>
    <row r="370" spans="5:6" x14ac:dyDescent="0.25">
      <c r="E370" s="106">
        <v>5</v>
      </c>
      <c r="F370" s="107">
        <v>40</v>
      </c>
    </row>
    <row r="371" spans="5:6" x14ac:dyDescent="0.25">
      <c r="E371" s="106">
        <v>6</v>
      </c>
      <c r="F371" s="107">
        <v>34</v>
      </c>
    </row>
    <row r="372" spans="5:6" x14ac:dyDescent="0.25">
      <c r="E372" s="106">
        <v>7</v>
      </c>
      <c r="F372" s="107">
        <v>28</v>
      </c>
    </row>
    <row r="373" spans="5:6" x14ac:dyDescent="0.25">
      <c r="E373" s="106">
        <v>8</v>
      </c>
      <c r="F373" s="107">
        <v>22</v>
      </c>
    </row>
    <row r="374" spans="5:6" x14ac:dyDescent="0.25">
      <c r="E374" s="106">
        <v>9</v>
      </c>
      <c r="F374" s="107">
        <v>16</v>
      </c>
    </row>
    <row r="375" spans="5:6" x14ac:dyDescent="0.25">
      <c r="E375" s="106">
        <v>10</v>
      </c>
      <c r="F375" s="107">
        <v>10</v>
      </c>
    </row>
    <row r="376" spans="5:6" x14ac:dyDescent="0.25">
      <c r="F376" s="33">
        <f>SUBTOTAL(9,F366:F375)</f>
        <v>370</v>
      </c>
    </row>
  </sheetData>
  <autoFilter ref="A2:H362" xr:uid="{3683231D-7C53-44ED-B929-EFF61BC56446}">
    <filterColumn colId="2" showButton="0"/>
    <filterColumn colId="5">
      <customFilters>
        <customFilter operator="notEqual" val=" "/>
      </customFilters>
    </filterColumn>
  </autoFilter>
  <mergeCells count="1">
    <mergeCell ref="C2:D2"/>
  </mergeCells>
  <conditionalFormatting sqref="A4:B362">
    <cfRule type="expression" dxfId="20" priority="2">
      <formula>$E4&gt;0</formula>
    </cfRule>
  </conditionalFormatting>
  <conditionalFormatting sqref="E364:F364">
    <cfRule type="cellIs" dxfId="19" priority="1" operator="notEqual">
      <formula>370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F4A4-F602-4EF5-945C-9360E0099052}">
  <dimension ref="A1:BG363"/>
  <sheetViews>
    <sheetView zoomScale="89" zoomScaleNormal="89" workbookViewId="0">
      <pane ySplit="3" topLeftCell="A40" activePane="bottomLeft" state="frozen"/>
      <selection pane="bottomLeft" activeCell="T3" sqref="T3"/>
    </sheetView>
  </sheetViews>
  <sheetFormatPr baseColWidth="10" defaultColWidth="11.54296875" defaultRowHeight="12.5" outlineLevelCol="1" x14ac:dyDescent="0.25"/>
  <cols>
    <col min="1" max="1" width="9" style="23" bestFit="1" customWidth="1"/>
    <col min="2" max="2" width="38" style="46" bestFit="1" customWidth="1"/>
    <col min="3" max="18" width="2.81640625" style="23" customWidth="1" outlineLevel="1"/>
    <col min="19" max="19" width="3" style="23" bestFit="1" customWidth="1" outlineLevel="1"/>
    <col min="20" max="38" width="2.81640625" style="23" customWidth="1" outlineLevel="1"/>
    <col min="39" max="39" width="3" style="23" customWidth="1" outlineLevel="1"/>
    <col min="40" max="54" width="2.81640625" style="23" customWidth="1" outlineLevel="1"/>
    <col min="55" max="55" width="9.81640625" style="23" customWidth="1"/>
    <col min="56" max="56" width="11.54296875" style="33"/>
    <col min="57" max="58" width="4.81640625" style="33" customWidth="1"/>
    <col min="59" max="59" width="4.6328125" style="23" bestFit="1" customWidth="1"/>
    <col min="60" max="16384" width="11.54296875" style="23"/>
  </cols>
  <sheetData>
    <row r="1" spans="1:59" ht="13" thickBot="1" x14ac:dyDescent="0.3">
      <c r="A1" s="23">
        <v>1</v>
      </c>
      <c r="B1" s="46">
        <v>2</v>
      </c>
      <c r="C1" s="23">
        <v>3</v>
      </c>
      <c r="D1" s="23">
        <v>4</v>
      </c>
      <c r="E1" s="23">
        <v>5</v>
      </c>
      <c r="F1" s="23">
        <v>6</v>
      </c>
      <c r="G1" s="23">
        <v>7</v>
      </c>
      <c r="H1" s="23">
        <v>8</v>
      </c>
      <c r="I1" s="23">
        <v>9</v>
      </c>
      <c r="J1" s="23">
        <v>10</v>
      </c>
      <c r="K1" s="23">
        <v>11</v>
      </c>
      <c r="L1" s="23">
        <v>12</v>
      </c>
      <c r="M1" s="23">
        <v>13</v>
      </c>
      <c r="N1" s="23">
        <v>14</v>
      </c>
      <c r="O1" s="23">
        <v>15</v>
      </c>
      <c r="P1" s="23">
        <v>16</v>
      </c>
      <c r="Q1" s="23">
        <v>17</v>
      </c>
      <c r="R1" s="23">
        <v>18</v>
      </c>
      <c r="S1" s="23">
        <v>19</v>
      </c>
      <c r="T1" s="23">
        <v>20</v>
      </c>
      <c r="U1" s="23">
        <v>21</v>
      </c>
      <c r="V1" s="23">
        <v>22</v>
      </c>
      <c r="W1" s="23">
        <v>23</v>
      </c>
      <c r="X1" s="23">
        <v>24</v>
      </c>
      <c r="Y1" s="23">
        <v>25</v>
      </c>
      <c r="Z1" s="23">
        <v>26</v>
      </c>
      <c r="AA1" s="23">
        <v>27</v>
      </c>
      <c r="AB1" s="23">
        <v>28</v>
      </c>
      <c r="AC1" s="23">
        <v>29</v>
      </c>
      <c r="AD1" s="23">
        <v>30</v>
      </c>
      <c r="AE1" s="23">
        <v>31</v>
      </c>
      <c r="AF1" s="23">
        <v>32</v>
      </c>
      <c r="AG1" s="23">
        <v>33</v>
      </c>
      <c r="AH1" s="23">
        <v>34</v>
      </c>
      <c r="AI1" s="23">
        <v>35</v>
      </c>
      <c r="AJ1" s="23">
        <v>36</v>
      </c>
      <c r="AK1" s="23">
        <v>37</v>
      </c>
      <c r="AL1" s="23">
        <v>38</v>
      </c>
      <c r="AM1" s="23">
        <v>39</v>
      </c>
      <c r="AN1" s="23">
        <v>40</v>
      </c>
      <c r="AO1" s="23">
        <v>41</v>
      </c>
      <c r="AP1" s="23">
        <v>42</v>
      </c>
      <c r="AQ1" s="23">
        <v>43</v>
      </c>
      <c r="AR1" s="23">
        <v>44</v>
      </c>
      <c r="AS1" s="23">
        <v>45</v>
      </c>
      <c r="AT1" s="23">
        <v>46</v>
      </c>
      <c r="AU1" s="23">
        <v>47</v>
      </c>
      <c r="AV1" s="23">
        <v>48</v>
      </c>
      <c r="AW1" s="23">
        <v>49</v>
      </c>
      <c r="AX1" s="23">
        <v>50</v>
      </c>
      <c r="AY1" s="23">
        <v>51</v>
      </c>
      <c r="AZ1" s="23">
        <v>52</v>
      </c>
      <c r="BA1" s="23">
        <v>53</v>
      </c>
      <c r="BB1" s="23">
        <v>54</v>
      </c>
      <c r="BC1" s="23">
        <v>55</v>
      </c>
    </row>
    <row r="2" spans="1:59" ht="13.5" thickTop="1" x14ac:dyDescent="0.3">
      <c r="C2" s="189" t="s">
        <v>416</v>
      </c>
      <c r="D2" s="190"/>
      <c r="E2" s="190"/>
      <c r="F2" s="190"/>
      <c r="G2" s="190"/>
      <c r="H2" s="190"/>
      <c r="I2" s="191"/>
      <c r="J2" s="192" t="s">
        <v>380</v>
      </c>
      <c r="K2" s="193"/>
      <c r="L2" s="193"/>
      <c r="M2" s="193"/>
      <c r="N2" s="194"/>
      <c r="O2" s="195" t="s">
        <v>381</v>
      </c>
      <c r="P2" s="196"/>
      <c r="Q2" s="196"/>
      <c r="R2" s="196"/>
      <c r="S2" s="197"/>
      <c r="T2" s="192" t="s">
        <v>376</v>
      </c>
      <c r="U2" s="193"/>
      <c r="V2" s="193"/>
      <c r="W2" s="193"/>
      <c r="X2" s="194"/>
      <c r="Y2" s="195" t="s">
        <v>377</v>
      </c>
      <c r="Z2" s="196"/>
      <c r="AA2" s="196"/>
      <c r="AB2" s="196"/>
      <c r="AC2" s="197"/>
      <c r="AD2" s="192" t="s">
        <v>382</v>
      </c>
      <c r="AE2" s="193"/>
      <c r="AF2" s="193"/>
      <c r="AG2" s="193"/>
      <c r="AH2" s="194"/>
      <c r="AI2" s="195" t="s">
        <v>378</v>
      </c>
      <c r="AJ2" s="196"/>
      <c r="AK2" s="196"/>
      <c r="AL2" s="196"/>
      <c r="AM2" s="197"/>
      <c r="AN2" s="192" t="s">
        <v>384</v>
      </c>
      <c r="AO2" s="193"/>
      <c r="AP2" s="193"/>
      <c r="AQ2" s="193"/>
      <c r="AR2" s="194"/>
      <c r="AS2" s="195" t="s">
        <v>379</v>
      </c>
      <c r="AT2" s="196"/>
      <c r="AU2" s="196"/>
      <c r="AV2" s="196"/>
      <c r="AW2" s="197"/>
      <c r="AX2" s="192" t="s">
        <v>383</v>
      </c>
      <c r="AY2" s="193"/>
      <c r="AZ2" s="193"/>
      <c r="BA2" s="193"/>
      <c r="BB2" s="194"/>
      <c r="BC2" s="24" t="s">
        <v>415</v>
      </c>
    </row>
    <row r="3" spans="1:59" x14ac:dyDescent="0.25">
      <c r="C3" s="25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7">
        <v>7</v>
      </c>
      <c r="J3" s="25">
        <v>1</v>
      </c>
      <c r="K3" s="26">
        <v>2</v>
      </c>
      <c r="L3" s="26">
        <v>3</v>
      </c>
      <c r="M3" s="26">
        <v>4</v>
      </c>
      <c r="N3" s="27">
        <v>5</v>
      </c>
      <c r="O3" s="25">
        <v>1</v>
      </c>
      <c r="P3" s="26">
        <v>2</v>
      </c>
      <c r="Q3" s="26">
        <v>3</v>
      </c>
      <c r="R3" s="26">
        <v>4</v>
      </c>
      <c r="S3" s="27">
        <v>5</v>
      </c>
      <c r="T3" s="25">
        <v>1</v>
      </c>
      <c r="U3" s="26">
        <v>2</v>
      </c>
      <c r="V3" s="26">
        <v>3</v>
      </c>
      <c r="W3" s="26">
        <v>4</v>
      </c>
      <c r="X3" s="27">
        <v>5</v>
      </c>
      <c r="Y3" s="25">
        <v>1</v>
      </c>
      <c r="Z3" s="26">
        <v>2</v>
      </c>
      <c r="AA3" s="26">
        <v>3</v>
      </c>
      <c r="AB3" s="26">
        <v>4</v>
      </c>
      <c r="AC3" s="27">
        <v>5</v>
      </c>
      <c r="AD3" s="25">
        <v>1</v>
      </c>
      <c r="AE3" s="26">
        <v>2</v>
      </c>
      <c r="AF3" s="26">
        <v>3</v>
      </c>
      <c r="AG3" s="26">
        <v>4</v>
      </c>
      <c r="AH3" s="27">
        <v>5</v>
      </c>
      <c r="AI3" s="25">
        <v>1</v>
      </c>
      <c r="AJ3" s="26">
        <v>2</v>
      </c>
      <c r="AK3" s="26">
        <v>3</v>
      </c>
      <c r="AL3" s="26">
        <v>4</v>
      </c>
      <c r="AM3" s="27">
        <v>5</v>
      </c>
      <c r="AN3" s="25">
        <v>1</v>
      </c>
      <c r="AO3" s="26">
        <v>2</v>
      </c>
      <c r="AP3" s="26">
        <v>3</v>
      </c>
      <c r="AQ3" s="26">
        <v>4</v>
      </c>
      <c r="AR3" s="27">
        <v>5</v>
      </c>
      <c r="AS3" s="25">
        <v>1</v>
      </c>
      <c r="AT3" s="26">
        <v>2</v>
      </c>
      <c r="AU3" s="26">
        <v>3</v>
      </c>
      <c r="AV3" s="26">
        <v>4</v>
      </c>
      <c r="AW3" s="27">
        <v>5</v>
      </c>
      <c r="AX3" s="25">
        <v>1</v>
      </c>
      <c r="AY3" s="26">
        <v>2</v>
      </c>
      <c r="AZ3" s="26">
        <v>3</v>
      </c>
      <c r="BA3" s="26">
        <v>4</v>
      </c>
      <c r="BB3" s="27">
        <v>5</v>
      </c>
      <c r="BC3" s="28"/>
      <c r="BE3" s="33">
        <v>32</v>
      </c>
      <c r="BF3" s="33">
        <v>32</v>
      </c>
      <c r="BG3" s="23" t="s">
        <v>540</v>
      </c>
    </row>
    <row r="4" spans="1:59" x14ac:dyDescent="0.25">
      <c r="A4" s="23">
        <v>12440101</v>
      </c>
      <c r="B4" s="46" t="s">
        <v>393</v>
      </c>
      <c r="C4" s="25"/>
      <c r="D4" s="26"/>
      <c r="E4" s="26"/>
      <c r="F4" s="26"/>
      <c r="G4" s="26"/>
      <c r="H4" s="26"/>
      <c r="I4" s="27"/>
      <c r="J4" s="25"/>
      <c r="K4" s="26"/>
      <c r="L4" s="26"/>
      <c r="M4" s="26"/>
      <c r="N4" s="27"/>
      <c r="O4" s="25"/>
      <c r="P4" s="26"/>
      <c r="Q4" s="26"/>
      <c r="R4" s="26"/>
      <c r="S4" s="27"/>
      <c r="T4" s="25"/>
      <c r="U4" s="26"/>
      <c r="V4" s="26"/>
      <c r="W4" s="26"/>
      <c r="X4" s="27"/>
      <c r="Y4" s="25"/>
      <c r="Z4" s="26"/>
      <c r="AA4" s="26"/>
      <c r="AB4" s="26"/>
      <c r="AC4" s="27"/>
      <c r="AD4" s="25"/>
      <c r="AE4" s="26"/>
      <c r="AF4" s="26"/>
      <c r="AG4" s="26"/>
      <c r="AH4" s="27"/>
      <c r="AI4" s="25"/>
      <c r="AJ4" s="26"/>
      <c r="AK4" s="26"/>
      <c r="AL4" s="26"/>
      <c r="AM4" s="27"/>
      <c r="AN4" s="25"/>
      <c r="AO4" s="26"/>
      <c r="AP4" s="26"/>
      <c r="AQ4" s="26"/>
      <c r="AR4" s="27"/>
      <c r="AS4" s="25"/>
      <c r="AT4" s="26"/>
      <c r="AU4" s="26"/>
      <c r="AV4" s="26"/>
      <c r="AW4" s="27"/>
      <c r="AX4" s="25"/>
      <c r="AY4" s="26"/>
      <c r="AZ4" s="26"/>
      <c r="BA4" s="26"/>
      <c r="BB4" s="27"/>
      <c r="BC4" s="28">
        <f t="shared" ref="BC4:BC67" si="0">SUM(C4:BB4)</f>
        <v>0</v>
      </c>
      <c r="BE4" s="33">
        <v>28</v>
      </c>
      <c r="BF4" s="33">
        <v>28</v>
      </c>
      <c r="BG4" s="23" t="s">
        <v>541</v>
      </c>
    </row>
    <row r="5" spans="1:59" x14ac:dyDescent="0.25">
      <c r="A5" s="23">
        <v>12850028</v>
      </c>
      <c r="B5" s="46" t="s">
        <v>28</v>
      </c>
      <c r="C5" s="25"/>
      <c r="D5" s="26"/>
      <c r="E5" s="26"/>
      <c r="F5" s="26"/>
      <c r="G5" s="26"/>
      <c r="H5" s="26"/>
      <c r="I5" s="27"/>
      <c r="J5" s="25"/>
      <c r="K5" s="26"/>
      <c r="L5" s="26"/>
      <c r="M5" s="26"/>
      <c r="N5" s="27"/>
      <c r="O5" s="25"/>
      <c r="P5" s="26"/>
      <c r="Q5" s="26"/>
      <c r="R5" s="26"/>
      <c r="S5" s="27"/>
      <c r="T5" s="25">
        <v>15</v>
      </c>
      <c r="U5" s="26"/>
      <c r="V5" s="26"/>
      <c r="W5" s="26"/>
      <c r="X5" s="27"/>
      <c r="Y5" s="25"/>
      <c r="Z5" s="26"/>
      <c r="AA5" s="26"/>
      <c r="AB5" s="26"/>
      <c r="AC5" s="27"/>
      <c r="AD5" s="25"/>
      <c r="AE5" s="26"/>
      <c r="AF5" s="26"/>
      <c r="AG5" s="26"/>
      <c r="AH5" s="27"/>
      <c r="AI5" s="25"/>
      <c r="AJ5" s="26"/>
      <c r="AK5" s="26"/>
      <c r="AL5" s="26"/>
      <c r="AM5" s="27"/>
      <c r="AN5" s="25"/>
      <c r="AO5" s="26"/>
      <c r="AP5" s="26"/>
      <c r="AQ5" s="26"/>
      <c r="AR5" s="27"/>
      <c r="AS5" s="25"/>
      <c r="AT5" s="26"/>
      <c r="AU5" s="26"/>
      <c r="AV5" s="26"/>
      <c r="AW5" s="27"/>
      <c r="AX5" s="25"/>
      <c r="AY5" s="26"/>
      <c r="AZ5" s="26"/>
      <c r="BA5" s="26"/>
      <c r="BB5" s="27"/>
      <c r="BC5" s="28">
        <f t="shared" si="0"/>
        <v>15</v>
      </c>
      <c r="BE5" s="33">
        <v>24</v>
      </c>
      <c r="BF5" s="34">
        <v>22</v>
      </c>
      <c r="BG5" s="23" t="s">
        <v>542</v>
      </c>
    </row>
    <row r="6" spans="1:59" x14ac:dyDescent="0.25">
      <c r="A6" s="23">
        <v>12490055</v>
      </c>
      <c r="B6" s="46" t="s">
        <v>46</v>
      </c>
      <c r="C6" s="25"/>
      <c r="D6" s="26"/>
      <c r="E6" s="26"/>
      <c r="F6" s="26"/>
      <c r="G6" s="26"/>
      <c r="H6" s="26"/>
      <c r="I6" s="27"/>
      <c r="J6" s="25"/>
      <c r="K6" s="26"/>
      <c r="L6" s="26"/>
      <c r="M6" s="26"/>
      <c r="N6" s="27"/>
      <c r="O6" s="25"/>
      <c r="P6" s="26"/>
      <c r="Q6" s="26"/>
      <c r="R6" s="26"/>
      <c r="S6" s="27"/>
      <c r="T6" s="25"/>
      <c r="U6" s="26"/>
      <c r="V6" s="26"/>
      <c r="W6" s="26"/>
      <c r="X6" s="27"/>
      <c r="Y6" s="25"/>
      <c r="Z6" s="26"/>
      <c r="AA6" s="26"/>
      <c r="AB6" s="26"/>
      <c r="AC6" s="27"/>
      <c r="AD6" s="25"/>
      <c r="AE6" s="26"/>
      <c r="AF6" s="26"/>
      <c r="AG6" s="26"/>
      <c r="AH6" s="27"/>
      <c r="AI6" s="25"/>
      <c r="AJ6" s="26"/>
      <c r="AK6" s="26"/>
      <c r="AL6" s="26"/>
      <c r="AM6" s="27"/>
      <c r="AN6" s="25"/>
      <c r="AO6" s="26"/>
      <c r="AP6" s="26"/>
      <c r="AQ6" s="26"/>
      <c r="AR6" s="27"/>
      <c r="AS6" s="25"/>
      <c r="AT6" s="26"/>
      <c r="AU6" s="26"/>
      <c r="AV6" s="26"/>
      <c r="AW6" s="27"/>
      <c r="AX6" s="25"/>
      <c r="AY6" s="26"/>
      <c r="AZ6" s="26"/>
      <c r="BA6" s="26"/>
      <c r="BB6" s="27"/>
      <c r="BC6" s="28">
        <f t="shared" si="0"/>
        <v>0</v>
      </c>
      <c r="BE6" s="33">
        <v>20</v>
      </c>
      <c r="BF6" s="34">
        <v>22</v>
      </c>
      <c r="BG6" s="23" t="s">
        <v>542</v>
      </c>
    </row>
    <row r="7" spans="1:59" x14ac:dyDescent="0.25">
      <c r="A7" s="23">
        <v>12851016</v>
      </c>
      <c r="B7" s="46" t="s">
        <v>701</v>
      </c>
      <c r="C7" s="25"/>
      <c r="D7" s="26"/>
      <c r="E7" s="26"/>
      <c r="F7" s="26"/>
      <c r="G7" s="26"/>
      <c r="H7" s="26"/>
      <c r="I7" s="27"/>
      <c r="J7" s="25"/>
      <c r="K7" s="26"/>
      <c r="L7" s="26"/>
      <c r="M7" s="26"/>
      <c r="N7" s="27"/>
      <c r="O7" s="25"/>
      <c r="P7" s="26"/>
      <c r="Q7" s="26"/>
      <c r="R7" s="26"/>
      <c r="S7" s="27"/>
      <c r="T7" s="25"/>
      <c r="U7" s="26"/>
      <c r="V7" s="26"/>
      <c r="W7" s="26"/>
      <c r="X7" s="27"/>
      <c r="Y7" s="25"/>
      <c r="Z7" s="26"/>
      <c r="AA7" s="26"/>
      <c r="AB7" s="26"/>
      <c r="AC7" s="27"/>
      <c r="AD7" s="25"/>
      <c r="AE7" s="26"/>
      <c r="AF7" s="26"/>
      <c r="AG7" s="26"/>
      <c r="AH7" s="27"/>
      <c r="AI7" s="25"/>
      <c r="AJ7" s="26"/>
      <c r="AK7" s="26"/>
      <c r="AL7" s="26"/>
      <c r="AM7" s="27"/>
      <c r="AN7" s="25"/>
      <c r="AO7" s="26"/>
      <c r="AP7" s="26"/>
      <c r="AQ7" s="26"/>
      <c r="AR7" s="27"/>
      <c r="AS7" s="25"/>
      <c r="AT7" s="26"/>
      <c r="AU7" s="26"/>
      <c r="AV7" s="26"/>
      <c r="AW7" s="27"/>
      <c r="AX7" s="25"/>
      <c r="AY7" s="26"/>
      <c r="AZ7" s="26"/>
      <c r="BA7" s="26"/>
      <c r="BB7" s="27"/>
      <c r="BC7" s="28">
        <f t="shared" si="0"/>
        <v>0</v>
      </c>
      <c r="BE7" s="33">
        <v>16</v>
      </c>
      <c r="BF7" s="35">
        <v>15</v>
      </c>
      <c r="BG7" s="23" t="s">
        <v>543</v>
      </c>
    </row>
    <row r="8" spans="1:59" x14ac:dyDescent="0.25">
      <c r="A8" s="23">
        <v>12490010</v>
      </c>
      <c r="B8" s="46" t="s">
        <v>47</v>
      </c>
      <c r="C8" s="25"/>
      <c r="D8" s="26"/>
      <c r="E8" s="26"/>
      <c r="F8" s="26"/>
      <c r="G8" s="26"/>
      <c r="H8" s="26"/>
      <c r="I8" s="27"/>
      <c r="J8" s="25"/>
      <c r="K8" s="26"/>
      <c r="L8" s="26"/>
      <c r="M8" s="26"/>
      <c r="N8" s="27"/>
      <c r="O8" s="25"/>
      <c r="P8" s="26"/>
      <c r="Q8" s="26"/>
      <c r="R8" s="26"/>
      <c r="S8" s="27"/>
      <c r="T8" s="25"/>
      <c r="U8" s="26"/>
      <c r="V8" s="26"/>
      <c r="W8" s="26"/>
      <c r="X8" s="27"/>
      <c r="Y8" s="25"/>
      <c r="Z8" s="26"/>
      <c r="AA8" s="26"/>
      <c r="AB8" s="26"/>
      <c r="AC8" s="27"/>
      <c r="AD8" s="25"/>
      <c r="AE8" s="26"/>
      <c r="AF8" s="26"/>
      <c r="AG8" s="26"/>
      <c r="AH8" s="27"/>
      <c r="AI8" s="25"/>
      <c r="AJ8" s="26"/>
      <c r="AK8" s="26"/>
      <c r="AL8" s="26"/>
      <c r="AM8" s="27"/>
      <c r="AN8" s="25"/>
      <c r="AO8" s="26"/>
      <c r="AP8" s="26"/>
      <c r="AQ8" s="26"/>
      <c r="AR8" s="27"/>
      <c r="AS8" s="25"/>
      <c r="AT8" s="26"/>
      <c r="AU8" s="26"/>
      <c r="AV8" s="26"/>
      <c r="AW8" s="27"/>
      <c r="AX8" s="25"/>
      <c r="AY8" s="26"/>
      <c r="AZ8" s="26"/>
      <c r="BA8" s="26"/>
      <c r="BB8" s="27"/>
      <c r="BC8" s="28">
        <f t="shared" si="0"/>
        <v>0</v>
      </c>
      <c r="BE8" s="33">
        <v>14</v>
      </c>
      <c r="BF8" s="35">
        <v>15</v>
      </c>
      <c r="BG8" s="23" t="s">
        <v>543</v>
      </c>
    </row>
    <row r="9" spans="1:59" x14ac:dyDescent="0.25">
      <c r="A9" s="23">
        <v>12530105</v>
      </c>
      <c r="B9" s="46" t="s">
        <v>48</v>
      </c>
      <c r="C9" s="25"/>
      <c r="D9" s="26"/>
      <c r="E9" s="26"/>
      <c r="F9" s="26"/>
      <c r="G9" s="26"/>
      <c r="H9" s="26"/>
      <c r="I9" s="27"/>
      <c r="J9" s="25"/>
      <c r="K9" s="26"/>
      <c r="L9" s="26"/>
      <c r="M9" s="26"/>
      <c r="N9" s="27"/>
      <c r="O9" s="25"/>
      <c r="P9" s="26"/>
      <c r="Q9" s="26"/>
      <c r="R9" s="26"/>
      <c r="S9" s="27"/>
      <c r="T9" s="25"/>
      <c r="U9" s="26"/>
      <c r="V9" s="26"/>
      <c r="W9" s="26"/>
      <c r="X9" s="27"/>
      <c r="Y9" s="25"/>
      <c r="Z9" s="26"/>
      <c r="AA9" s="26"/>
      <c r="AB9" s="26"/>
      <c r="AC9" s="27"/>
      <c r="AD9" s="25"/>
      <c r="AE9" s="26"/>
      <c r="AF9" s="26"/>
      <c r="AG9" s="26"/>
      <c r="AH9" s="27"/>
      <c r="AI9" s="25"/>
      <c r="AJ9" s="26"/>
      <c r="AK9" s="26"/>
      <c r="AL9" s="26"/>
      <c r="AM9" s="27"/>
      <c r="AN9" s="25"/>
      <c r="AO9" s="26"/>
      <c r="AP9" s="26"/>
      <c r="AQ9" s="26"/>
      <c r="AR9" s="27"/>
      <c r="AS9" s="25"/>
      <c r="AT9" s="26"/>
      <c r="AU9" s="26"/>
      <c r="AV9" s="26"/>
      <c r="AW9" s="27"/>
      <c r="AX9" s="25"/>
      <c r="AY9" s="26"/>
      <c r="AZ9" s="26"/>
      <c r="BA9" s="26"/>
      <c r="BB9" s="27"/>
      <c r="BC9" s="28">
        <f t="shared" si="0"/>
        <v>0</v>
      </c>
      <c r="BE9" s="33">
        <v>12</v>
      </c>
      <c r="BF9" s="35">
        <v>15</v>
      </c>
      <c r="BG9" s="23" t="s">
        <v>543</v>
      </c>
    </row>
    <row r="10" spans="1:59" x14ac:dyDescent="0.25">
      <c r="A10" s="23">
        <v>12440026</v>
      </c>
      <c r="B10" s="46" t="s">
        <v>49</v>
      </c>
      <c r="C10" s="25"/>
      <c r="D10" s="26"/>
      <c r="E10" s="26"/>
      <c r="F10" s="26"/>
      <c r="G10" s="26"/>
      <c r="H10" s="26"/>
      <c r="I10" s="27"/>
      <c r="J10" s="25"/>
      <c r="K10" s="26"/>
      <c r="L10" s="26"/>
      <c r="M10" s="26"/>
      <c r="N10" s="27"/>
      <c r="O10" s="25"/>
      <c r="P10" s="26"/>
      <c r="Q10" s="26"/>
      <c r="R10" s="26"/>
      <c r="S10" s="27"/>
      <c r="T10" s="25"/>
      <c r="U10" s="26"/>
      <c r="V10" s="26"/>
      <c r="W10" s="26"/>
      <c r="X10" s="27"/>
      <c r="Y10" s="25"/>
      <c r="Z10" s="26"/>
      <c r="AA10" s="26"/>
      <c r="AB10" s="26"/>
      <c r="AC10" s="27"/>
      <c r="AD10" s="25"/>
      <c r="AE10" s="26"/>
      <c r="AF10" s="26"/>
      <c r="AG10" s="26"/>
      <c r="AH10" s="27"/>
      <c r="AI10" s="25"/>
      <c r="AJ10" s="26"/>
      <c r="AK10" s="26"/>
      <c r="AL10" s="26"/>
      <c r="AM10" s="27"/>
      <c r="AN10" s="25"/>
      <c r="AO10" s="26"/>
      <c r="AP10" s="26"/>
      <c r="AQ10" s="26"/>
      <c r="AR10" s="27"/>
      <c r="AS10" s="25"/>
      <c r="AT10" s="26"/>
      <c r="AU10" s="26"/>
      <c r="AV10" s="26"/>
      <c r="AW10" s="27"/>
      <c r="AX10" s="25"/>
      <c r="AY10" s="26"/>
      <c r="AZ10" s="26"/>
      <c r="BA10" s="26"/>
      <c r="BB10" s="27"/>
      <c r="BC10" s="28">
        <f t="shared" si="0"/>
        <v>0</v>
      </c>
      <c r="BE10" s="33">
        <v>10</v>
      </c>
      <c r="BF10" s="35">
        <v>15</v>
      </c>
      <c r="BG10" s="23" t="s">
        <v>543</v>
      </c>
    </row>
    <row r="11" spans="1:59" x14ac:dyDescent="0.25">
      <c r="A11" s="23">
        <v>12490067</v>
      </c>
      <c r="B11" s="46" t="s">
        <v>50</v>
      </c>
      <c r="C11" s="25"/>
      <c r="D11" s="26"/>
      <c r="E11" s="26"/>
      <c r="F11" s="26"/>
      <c r="G11" s="26"/>
      <c r="H11" s="26"/>
      <c r="I11" s="27"/>
      <c r="J11" s="25"/>
      <c r="K11" s="26"/>
      <c r="L11" s="26"/>
      <c r="M11" s="26"/>
      <c r="N11" s="27"/>
      <c r="O11" s="25"/>
      <c r="P11" s="26"/>
      <c r="Q11" s="26"/>
      <c r="R11" s="26"/>
      <c r="S11" s="27"/>
      <c r="T11" s="25"/>
      <c r="U11" s="26"/>
      <c r="V11" s="26"/>
      <c r="W11" s="26"/>
      <c r="X11" s="27"/>
      <c r="Y11" s="25"/>
      <c r="Z11" s="26"/>
      <c r="AA11" s="26"/>
      <c r="AB11" s="26"/>
      <c r="AC11" s="27"/>
      <c r="AD11" s="25"/>
      <c r="AE11" s="26"/>
      <c r="AF11" s="26"/>
      <c r="AG11" s="26"/>
      <c r="AH11" s="27"/>
      <c r="AI11" s="25"/>
      <c r="AJ11" s="26"/>
      <c r="AK11" s="26"/>
      <c r="AL11" s="26"/>
      <c r="AM11" s="27"/>
      <c r="AN11" s="25"/>
      <c r="AO11" s="26"/>
      <c r="AP11" s="26"/>
      <c r="AQ11" s="26"/>
      <c r="AR11" s="27"/>
      <c r="AS11" s="25"/>
      <c r="AT11" s="26"/>
      <c r="AU11" s="26"/>
      <c r="AV11" s="26"/>
      <c r="AW11" s="27"/>
      <c r="AX11" s="25"/>
      <c r="AY11" s="26"/>
      <c r="AZ11" s="26"/>
      <c r="BA11" s="26"/>
      <c r="BB11" s="27"/>
      <c r="BC11" s="28">
        <f t="shared" si="0"/>
        <v>0</v>
      </c>
      <c r="BF11" s="36">
        <v>9</v>
      </c>
      <c r="BG11" s="23" t="s">
        <v>544</v>
      </c>
    </row>
    <row r="12" spans="1:59" x14ac:dyDescent="0.25">
      <c r="A12" s="23">
        <v>12490134</v>
      </c>
      <c r="B12" s="46" t="s">
        <v>51</v>
      </c>
      <c r="C12" s="25"/>
      <c r="D12" s="26"/>
      <c r="E12" s="26"/>
      <c r="F12" s="26"/>
      <c r="G12" s="26"/>
      <c r="H12" s="26"/>
      <c r="I12" s="27"/>
      <c r="J12" s="25"/>
      <c r="K12" s="26"/>
      <c r="L12" s="26"/>
      <c r="M12" s="26"/>
      <c r="N12" s="27"/>
      <c r="O12" s="25"/>
      <c r="P12" s="26"/>
      <c r="Q12" s="26"/>
      <c r="R12" s="26"/>
      <c r="S12" s="27"/>
      <c r="T12" s="25"/>
      <c r="U12" s="26"/>
      <c r="V12" s="26"/>
      <c r="W12" s="26"/>
      <c r="X12" s="27"/>
      <c r="Y12" s="25"/>
      <c r="Z12" s="26"/>
      <c r="AA12" s="26"/>
      <c r="AB12" s="26"/>
      <c r="AC12" s="27"/>
      <c r="AD12" s="25"/>
      <c r="AE12" s="26"/>
      <c r="AF12" s="26"/>
      <c r="AG12" s="26"/>
      <c r="AH12" s="27"/>
      <c r="AI12" s="25"/>
      <c r="AJ12" s="26"/>
      <c r="AK12" s="26"/>
      <c r="AL12" s="26"/>
      <c r="AM12" s="27"/>
      <c r="AN12" s="25"/>
      <c r="AO12" s="26"/>
      <c r="AP12" s="26"/>
      <c r="AQ12" s="26"/>
      <c r="AR12" s="27"/>
      <c r="AS12" s="25"/>
      <c r="AT12" s="26"/>
      <c r="AU12" s="26"/>
      <c r="AV12" s="26"/>
      <c r="AW12" s="27"/>
      <c r="AX12" s="25"/>
      <c r="AY12" s="26"/>
      <c r="AZ12" s="26"/>
      <c r="BA12" s="26"/>
      <c r="BB12" s="27"/>
      <c r="BC12" s="28">
        <f t="shared" si="0"/>
        <v>0</v>
      </c>
      <c r="BF12" s="36">
        <v>9</v>
      </c>
      <c r="BG12" s="23" t="s">
        <v>544</v>
      </c>
    </row>
    <row r="13" spans="1:59" x14ac:dyDescent="0.25">
      <c r="A13" s="23">
        <v>12490034</v>
      </c>
      <c r="B13" s="46" t="s">
        <v>52</v>
      </c>
      <c r="C13" s="25"/>
      <c r="D13" s="26"/>
      <c r="E13" s="26"/>
      <c r="F13" s="26"/>
      <c r="G13" s="26"/>
      <c r="H13" s="26"/>
      <c r="I13" s="27"/>
      <c r="J13" s="25"/>
      <c r="K13" s="26"/>
      <c r="L13" s="26"/>
      <c r="M13" s="26"/>
      <c r="N13" s="27"/>
      <c r="O13" s="25"/>
      <c r="P13" s="26"/>
      <c r="Q13" s="26"/>
      <c r="R13" s="26"/>
      <c r="S13" s="27"/>
      <c r="T13" s="25"/>
      <c r="U13" s="26"/>
      <c r="V13" s="26"/>
      <c r="W13" s="26"/>
      <c r="X13" s="27"/>
      <c r="Y13" s="25"/>
      <c r="Z13" s="26"/>
      <c r="AA13" s="26"/>
      <c r="AB13" s="26"/>
      <c r="AC13" s="27"/>
      <c r="AD13" s="25"/>
      <c r="AE13" s="26"/>
      <c r="AF13" s="26"/>
      <c r="AG13" s="26"/>
      <c r="AH13" s="27"/>
      <c r="AI13" s="25"/>
      <c r="AJ13" s="26"/>
      <c r="AK13" s="26"/>
      <c r="AL13" s="26"/>
      <c r="AM13" s="27"/>
      <c r="AN13" s="25"/>
      <c r="AO13" s="26"/>
      <c r="AP13" s="26"/>
      <c r="AQ13" s="26"/>
      <c r="AR13" s="27"/>
      <c r="AS13" s="25"/>
      <c r="AT13" s="26"/>
      <c r="AU13" s="26"/>
      <c r="AV13" s="26"/>
      <c r="AW13" s="27"/>
      <c r="AX13" s="25"/>
      <c r="AY13" s="26"/>
      <c r="AZ13" s="26"/>
      <c r="BA13" s="26"/>
      <c r="BB13" s="27"/>
      <c r="BC13" s="28">
        <f t="shared" si="0"/>
        <v>0</v>
      </c>
      <c r="BF13" s="36">
        <v>9</v>
      </c>
      <c r="BG13" s="23" t="s">
        <v>544</v>
      </c>
    </row>
    <row r="14" spans="1:59" x14ac:dyDescent="0.25">
      <c r="A14" s="23">
        <v>12490029</v>
      </c>
      <c r="B14" s="46" t="s">
        <v>53</v>
      </c>
      <c r="C14" s="25"/>
      <c r="D14" s="26"/>
      <c r="E14" s="26"/>
      <c r="F14" s="26"/>
      <c r="G14" s="26"/>
      <c r="H14" s="26"/>
      <c r="I14" s="27"/>
      <c r="J14" s="53"/>
      <c r="K14" s="26"/>
      <c r="L14" s="26"/>
      <c r="M14" s="26"/>
      <c r="N14" s="27"/>
      <c r="O14" s="25"/>
      <c r="P14" s="26"/>
      <c r="Q14" s="26"/>
      <c r="R14" s="26"/>
      <c r="S14" s="27"/>
      <c r="T14" s="53"/>
      <c r="U14" s="54"/>
      <c r="V14" s="54"/>
      <c r="W14" s="26"/>
      <c r="X14" s="27"/>
      <c r="Y14" s="25"/>
      <c r="Z14" s="26"/>
      <c r="AA14" s="26"/>
      <c r="AB14" s="26"/>
      <c r="AC14" s="27"/>
      <c r="AD14" s="53"/>
      <c r="AE14" s="26"/>
      <c r="AF14" s="26"/>
      <c r="AG14" s="26"/>
      <c r="AH14" s="27"/>
      <c r="AI14" s="25"/>
      <c r="AJ14" s="26"/>
      <c r="AK14" s="26"/>
      <c r="AL14" s="26"/>
      <c r="AM14" s="27"/>
      <c r="AN14" s="53"/>
      <c r="AO14" s="26"/>
      <c r="AP14" s="26"/>
      <c r="AQ14" s="26"/>
      <c r="AR14" s="27"/>
      <c r="AS14" s="25"/>
      <c r="AT14" s="26"/>
      <c r="AU14" s="26"/>
      <c r="AV14" s="26"/>
      <c r="AW14" s="27"/>
      <c r="AX14" s="53"/>
      <c r="AY14" s="54"/>
      <c r="AZ14" s="54"/>
      <c r="BA14" s="26"/>
      <c r="BB14" s="27"/>
      <c r="BC14" s="28">
        <f t="shared" si="0"/>
        <v>0</v>
      </c>
      <c r="BD14" s="51"/>
      <c r="BE14" s="57"/>
      <c r="BF14" s="36">
        <v>9</v>
      </c>
      <c r="BG14" s="23" t="s">
        <v>544</v>
      </c>
    </row>
    <row r="15" spans="1:59" x14ac:dyDescent="0.25">
      <c r="A15" s="23">
        <v>12850078</v>
      </c>
      <c r="B15" s="46" t="s">
        <v>55</v>
      </c>
      <c r="C15" s="25"/>
      <c r="D15" s="26"/>
      <c r="E15" s="26"/>
      <c r="F15" s="26"/>
      <c r="G15" s="26"/>
      <c r="H15" s="26"/>
      <c r="I15" s="27"/>
      <c r="J15" s="25"/>
      <c r="K15" s="26"/>
      <c r="L15" s="26"/>
      <c r="M15" s="26"/>
      <c r="N15" s="27"/>
      <c r="O15" s="25"/>
      <c r="P15" s="26"/>
      <c r="Q15" s="26"/>
      <c r="R15" s="26"/>
      <c r="S15" s="27"/>
      <c r="T15" s="25"/>
      <c r="U15" s="26"/>
      <c r="V15" s="26"/>
      <c r="W15" s="26"/>
      <c r="X15" s="27"/>
      <c r="Y15" s="25"/>
      <c r="Z15" s="26"/>
      <c r="AA15" s="26"/>
      <c r="AB15" s="26"/>
      <c r="AC15" s="27"/>
      <c r="AD15" s="25"/>
      <c r="AE15" s="26"/>
      <c r="AF15" s="26"/>
      <c r="AG15" s="26"/>
      <c r="AH15" s="27"/>
      <c r="AI15" s="25"/>
      <c r="AJ15" s="26"/>
      <c r="AK15" s="26"/>
      <c r="AL15" s="26"/>
      <c r="AM15" s="27"/>
      <c r="AN15" s="25"/>
      <c r="AO15" s="26"/>
      <c r="AP15" s="26"/>
      <c r="AQ15" s="26"/>
      <c r="AR15" s="27"/>
      <c r="AS15" s="25"/>
      <c r="AT15" s="26"/>
      <c r="AU15" s="26"/>
      <c r="AV15" s="26"/>
      <c r="AW15" s="27"/>
      <c r="AX15" s="25"/>
      <c r="AY15" s="26"/>
      <c r="AZ15" s="26"/>
      <c r="BA15" s="26"/>
      <c r="BB15" s="27"/>
      <c r="BC15" s="28">
        <f t="shared" si="0"/>
        <v>0</v>
      </c>
      <c r="BF15" s="33">
        <v>5</v>
      </c>
      <c r="BG15" s="22" t="s">
        <v>545</v>
      </c>
    </row>
    <row r="16" spans="1:59" x14ac:dyDescent="0.25">
      <c r="A16" s="23">
        <v>12720034</v>
      </c>
      <c r="B16" s="46" t="s">
        <v>56</v>
      </c>
      <c r="C16" s="25"/>
      <c r="D16" s="26"/>
      <c r="E16" s="26"/>
      <c r="F16" s="26"/>
      <c r="G16" s="26"/>
      <c r="H16" s="26"/>
      <c r="I16" s="27"/>
      <c r="J16" s="25"/>
      <c r="K16" s="26"/>
      <c r="L16" s="26"/>
      <c r="M16" s="26"/>
      <c r="N16" s="27"/>
      <c r="O16" s="25"/>
      <c r="P16" s="26"/>
      <c r="Q16" s="26"/>
      <c r="R16" s="26"/>
      <c r="S16" s="27"/>
      <c r="T16" s="25"/>
      <c r="U16" s="26"/>
      <c r="V16" s="26"/>
      <c r="W16" s="26"/>
      <c r="X16" s="27"/>
      <c r="Y16" s="25"/>
      <c r="Z16" s="26"/>
      <c r="AA16" s="26"/>
      <c r="AB16" s="26"/>
      <c r="AC16" s="27"/>
      <c r="AD16" s="25"/>
      <c r="AE16" s="26"/>
      <c r="AF16" s="26"/>
      <c r="AG16" s="26"/>
      <c r="AH16" s="27"/>
      <c r="AI16" s="25"/>
      <c r="AJ16" s="26"/>
      <c r="AK16" s="26"/>
      <c r="AL16" s="26"/>
      <c r="AM16" s="27"/>
      <c r="AN16" s="25"/>
      <c r="AO16" s="26"/>
      <c r="AP16" s="26"/>
      <c r="AQ16" s="26"/>
      <c r="AR16" s="27"/>
      <c r="AS16" s="25"/>
      <c r="AT16" s="26"/>
      <c r="AU16" s="26"/>
      <c r="AV16" s="26"/>
      <c r="AW16" s="27"/>
      <c r="AX16" s="25"/>
      <c r="AY16" s="26"/>
      <c r="AZ16" s="26"/>
      <c r="BA16" s="26"/>
      <c r="BB16" s="27"/>
      <c r="BC16" s="28">
        <f t="shared" si="0"/>
        <v>0</v>
      </c>
      <c r="BF16" s="33">
        <v>5</v>
      </c>
      <c r="BG16" s="22" t="s">
        <v>545</v>
      </c>
    </row>
    <row r="17" spans="1:59" x14ac:dyDescent="0.25">
      <c r="A17" s="23">
        <v>12720079</v>
      </c>
      <c r="B17" s="46" t="s">
        <v>57</v>
      </c>
      <c r="C17" s="25"/>
      <c r="D17" s="26"/>
      <c r="E17" s="26"/>
      <c r="F17" s="26"/>
      <c r="G17" s="26"/>
      <c r="H17" s="26"/>
      <c r="I17" s="27"/>
      <c r="J17" s="25"/>
      <c r="K17" s="26"/>
      <c r="L17" s="26"/>
      <c r="M17" s="26"/>
      <c r="N17" s="27"/>
      <c r="O17" s="25"/>
      <c r="P17" s="26"/>
      <c r="Q17" s="26"/>
      <c r="R17" s="26"/>
      <c r="S17" s="27"/>
      <c r="T17" s="25"/>
      <c r="U17" s="26"/>
      <c r="V17" s="26"/>
      <c r="W17" s="26"/>
      <c r="X17" s="27"/>
      <c r="Y17" s="25"/>
      <c r="Z17" s="26"/>
      <c r="AA17" s="26"/>
      <c r="AB17" s="26"/>
      <c r="AC17" s="27"/>
      <c r="AD17" s="25"/>
      <c r="AE17" s="26"/>
      <c r="AF17" s="26"/>
      <c r="AG17" s="26"/>
      <c r="AH17" s="27"/>
      <c r="AI17" s="25"/>
      <c r="AJ17" s="26"/>
      <c r="AK17" s="26"/>
      <c r="AL17" s="26"/>
      <c r="AM17" s="27"/>
      <c r="AN17" s="25"/>
      <c r="AO17" s="26"/>
      <c r="AP17" s="26"/>
      <c r="AQ17" s="26"/>
      <c r="AR17" s="27"/>
      <c r="AS17" s="25"/>
      <c r="AT17" s="26"/>
      <c r="AU17" s="26"/>
      <c r="AV17" s="26"/>
      <c r="AW17" s="27"/>
      <c r="AX17" s="25"/>
      <c r="AY17" s="26"/>
      <c r="AZ17" s="26"/>
      <c r="BA17" s="26"/>
      <c r="BB17" s="27"/>
      <c r="BC17" s="28">
        <f t="shared" si="0"/>
        <v>0</v>
      </c>
      <c r="BF17" s="33">
        <v>5</v>
      </c>
      <c r="BG17" s="22" t="s">
        <v>545</v>
      </c>
    </row>
    <row r="18" spans="1:59" x14ac:dyDescent="0.25">
      <c r="A18" s="23">
        <v>12720008</v>
      </c>
      <c r="B18" s="46" t="s">
        <v>25</v>
      </c>
      <c r="C18" s="25"/>
      <c r="D18" s="26"/>
      <c r="E18" s="26"/>
      <c r="F18" s="26"/>
      <c r="G18" s="26"/>
      <c r="H18" s="26"/>
      <c r="I18" s="27"/>
      <c r="J18" s="25"/>
      <c r="K18" s="26"/>
      <c r="L18" s="26"/>
      <c r="M18" s="26"/>
      <c r="N18" s="27"/>
      <c r="O18" s="25"/>
      <c r="P18" s="26"/>
      <c r="Q18" s="26"/>
      <c r="R18" s="26"/>
      <c r="S18" s="27"/>
      <c r="T18" s="25"/>
      <c r="U18" s="26"/>
      <c r="V18" s="26"/>
      <c r="W18" s="26"/>
      <c r="X18" s="27"/>
      <c r="Y18" s="25"/>
      <c r="Z18" s="26"/>
      <c r="AA18" s="26"/>
      <c r="AB18" s="26"/>
      <c r="AC18" s="27"/>
      <c r="AD18" s="25"/>
      <c r="AE18" s="26"/>
      <c r="AF18" s="26"/>
      <c r="AG18" s="26"/>
      <c r="AH18" s="27"/>
      <c r="AI18" s="53"/>
      <c r="AJ18" s="26"/>
      <c r="AK18" s="26"/>
      <c r="AL18" s="26"/>
      <c r="AM18" s="27"/>
      <c r="AN18" s="53"/>
      <c r="AO18" s="26"/>
      <c r="AP18" s="26"/>
      <c r="AQ18" s="26"/>
      <c r="AR18" s="27"/>
      <c r="AS18" s="53"/>
      <c r="AT18" s="26"/>
      <c r="AU18" s="26"/>
      <c r="AV18" s="26"/>
      <c r="AW18" s="27"/>
      <c r="AX18" s="25"/>
      <c r="AY18" s="26"/>
      <c r="AZ18" s="26"/>
      <c r="BA18" s="26"/>
      <c r="BB18" s="27"/>
      <c r="BC18" s="28">
        <f t="shared" si="0"/>
        <v>0</v>
      </c>
      <c r="BD18" s="51"/>
      <c r="BE18" s="57"/>
      <c r="BF18" s="33">
        <v>5</v>
      </c>
      <c r="BG18" s="22" t="s">
        <v>545</v>
      </c>
    </row>
    <row r="19" spans="1:59" x14ac:dyDescent="0.25">
      <c r="A19" s="23">
        <v>12530127</v>
      </c>
      <c r="B19" s="46" t="s">
        <v>58</v>
      </c>
      <c r="C19" s="25"/>
      <c r="D19" s="26"/>
      <c r="E19" s="26"/>
      <c r="F19" s="26"/>
      <c r="G19" s="26"/>
      <c r="H19" s="26"/>
      <c r="I19" s="27"/>
      <c r="J19" s="25"/>
      <c r="K19" s="26"/>
      <c r="L19" s="26"/>
      <c r="M19" s="26"/>
      <c r="N19" s="27"/>
      <c r="O19" s="25"/>
      <c r="P19" s="26"/>
      <c r="Q19" s="26"/>
      <c r="R19" s="26"/>
      <c r="S19" s="27"/>
      <c r="T19" s="25"/>
      <c r="U19" s="26"/>
      <c r="V19" s="26"/>
      <c r="W19" s="26"/>
      <c r="X19" s="27"/>
      <c r="Y19" s="25"/>
      <c r="Z19" s="26"/>
      <c r="AA19" s="26"/>
      <c r="AB19" s="26"/>
      <c r="AC19" s="27"/>
      <c r="AD19" s="25"/>
      <c r="AE19" s="26"/>
      <c r="AF19" s="26"/>
      <c r="AG19" s="26"/>
      <c r="AH19" s="27"/>
      <c r="AI19" s="25"/>
      <c r="AJ19" s="26"/>
      <c r="AK19" s="26"/>
      <c r="AL19" s="26"/>
      <c r="AM19" s="27"/>
      <c r="AN19" s="25"/>
      <c r="AO19" s="26"/>
      <c r="AP19" s="26"/>
      <c r="AQ19" s="26"/>
      <c r="AR19" s="27"/>
      <c r="AS19" s="25"/>
      <c r="AT19" s="26"/>
      <c r="AU19" s="26"/>
      <c r="AV19" s="26"/>
      <c r="AW19" s="27"/>
      <c r="AX19" s="25"/>
      <c r="AY19" s="26"/>
      <c r="AZ19" s="26"/>
      <c r="BA19" s="26"/>
      <c r="BB19" s="27"/>
      <c r="BC19" s="28">
        <f t="shared" si="0"/>
        <v>0</v>
      </c>
    </row>
    <row r="20" spans="1:59" x14ac:dyDescent="0.25">
      <c r="A20" s="23">
        <v>12720133</v>
      </c>
      <c r="B20" s="46" t="s">
        <v>59</v>
      </c>
      <c r="C20" s="25"/>
      <c r="D20" s="26"/>
      <c r="E20" s="26"/>
      <c r="F20" s="26"/>
      <c r="G20" s="26"/>
      <c r="H20" s="26"/>
      <c r="I20" s="27"/>
      <c r="J20" s="25"/>
      <c r="K20" s="26"/>
      <c r="L20" s="26"/>
      <c r="M20" s="26"/>
      <c r="N20" s="27"/>
      <c r="O20" s="25"/>
      <c r="P20" s="26"/>
      <c r="Q20" s="26"/>
      <c r="R20" s="26"/>
      <c r="S20" s="27"/>
      <c r="T20" s="25"/>
      <c r="U20" s="26"/>
      <c r="V20" s="26"/>
      <c r="W20" s="26"/>
      <c r="X20" s="27"/>
      <c r="Y20" s="25"/>
      <c r="Z20" s="26"/>
      <c r="AA20" s="26"/>
      <c r="AB20" s="26"/>
      <c r="AC20" s="27"/>
      <c r="AD20" s="25"/>
      <c r="AE20" s="26"/>
      <c r="AF20" s="26"/>
      <c r="AG20" s="26"/>
      <c r="AH20" s="27"/>
      <c r="AI20" s="25"/>
      <c r="AJ20" s="26"/>
      <c r="AK20" s="26"/>
      <c r="AL20" s="26"/>
      <c r="AM20" s="27"/>
      <c r="AN20" s="25"/>
      <c r="AO20" s="26"/>
      <c r="AP20" s="26"/>
      <c r="AQ20" s="26"/>
      <c r="AR20" s="27"/>
      <c r="AS20" s="25"/>
      <c r="AT20" s="26"/>
      <c r="AU20" s="26"/>
      <c r="AV20" s="26"/>
      <c r="AW20" s="27"/>
      <c r="AX20" s="25"/>
      <c r="AY20" s="26"/>
      <c r="AZ20" s="26"/>
      <c r="BA20" s="26"/>
      <c r="BB20" s="27"/>
      <c r="BC20" s="28">
        <f t="shared" si="0"/>
        <v>0</v>
      </c>
    </row>
    <row r="21" spans="1:59" x14ac:dyDescent="0.25">
      <c r="A21" s="23">
        <v>12538909</v>
      </c>
      <c r="B21" s="46" t="s">
        <v>60</v>
      </c>
      <c r="C21" s="25"/>
      <c r="D21" s="26"/>
      <c r="E21" s="26"/>
      <c r="F21" s="26"/>
      <c r="G21" s="26"/>
      <c r="H21" s="26"/>
      <c r="I21" s="27"/>
      <c r="J21" s="25"/>
      <c r="K21" s="26"/>
      <c r="L21" s="26"/>
      <c r="M21" s="26"/>
      <c r="N21" s="27"/>
      <c r="O21" s="25"/>
      <c r="P21" s="26"/>
      <c r="Q21" s="26"/>
      <c r="R21" s="26"/>
      <c r="S21" s="27"/>
      <c r="T21" s="25"/>
      <c r="U21" s="26"/>
      <c r="V21" s="26"/>
      <c r="W21" s="26"/>
      <c r="X21" s="27"/>
      <c r="Y21" s="25"/>
      <c r="Z21" s="26"/>
      <c r="AA21" s="26"/>
      <c r="AB21" s="26"/>
      <c r="AC21" s="27"/>
      <c r="AD21" s="25"/>
      <c r="AE21" s="26"/>
      <c r="AF21" s="26"/>
      <c r="AG21" s="26"/>
      <c r="AH21" s="27"/>
      <c r="AI21" s="25"/>
      <c r="AJ21" s="26"/>
      <c r="AK21" s="26"/>
      <c r="AL21" s="26"/>
      <c r="AM21" s="27"/>
      <c r="AN21" s="25"/>
      <c r="AO21" s="26"/>
      <c r="AP21" s="26"/>
      <c r="AQ21" s="26"/>
      <c r="AR21" s="27"/>
      <c r="AS21" s="25"/>
      <c r="AT21" s="26"/>
      <c r="AU21" s="26"/>
      <c r="AV21" s="26"/>
      <c r="AW21" s="27"/>
      <c r="AX21" s="25"/>
      <c r="AY21" s="26"/>
      <c r="AZ21" s="26"/>
      <c r="BA21" s="26"/>
      <c r="BB21" s="27"/>
      <c r="BC21" s="28">
        <f t="shared" si="0"/>
        <v>0</v>
      </c>
    </row>
    <row r="22" spans="1:59" x14ac:dyDescent="0.25">
      <c r="A22" s="23">
        <v>12440227</v>
      </c>
      <c r="B22" s="46" t="s">
        <v>61</v>
      </c>
      <c r="C22" s="25"/>
      <c r="D22" s="26"/>
      <c r="E22" s="26"/>
      <c r="F22" s="26"/>
      <c r="G22" s="26"/>
      <c r="H22" s="26"/>
      <c r="I22" s="27"/>
      <c r="J22" s="25"/>
      <c r="K22" s="26"/>
      <c r="L22" s="26"/>
      <c r="M22" s="26"/>
      <c r="N22" s="27"/>
      <c r="O22" s="25"/>
      <c r="P22" s="26"/>
      <c r="Q22" s="26"/>
      <c r="R22" s="26"/>
      <c r="S22" s="27"/>
      <c r="T22" s="25"/>
      <c r="U22" s="26"/>
      <c r="V22" s="26"/>
      <c r="W22" s="26"/>
      <c r="X22" s="27"/>
      <c r="Y22" s="25"/>
      <c r="Z22" s="26"/>
      <c r="AA22" s="26"/>
      <c r="AB22" s="26"/>
      <c r="AC22" s="27"/>
      <c r="AD22" s="25"/>
      <c r="AE22" s="26"/>
      <c r="AF22" s="26"/>
      <c r="AG22" s="26"/>
      <c r="AH22" s="27"/>
      <c r="AI22" s="25"/>
      <c r="AJ22" s="26"/>
      <c r="AK22" s="26"/>
      <c r="AL22" s="26"/>
      <c r="AM22" s="27"/>
      <c r="AN22" s="25"/>
      <c r="AO22" s="26"/>
      <c r="AP22" s="26"/>
      <c r="AQ22" s="26"/>
      <c r="AR22" s="27"/>
      <c r="AS22" s="25"/>
      <c r="AT22" s="26"/>
      <c r="AU22" s="26"/>
      <c r="AV22" s="26"/>
      <c r="AW22" s="27"/>
      <c r="AX22" s="25"/>
      <c r="AY22" s="26"/>
      <c r="AZ22" s="26"/>
      <c r="BA22" s="26"/>
      <c r="BB22" s="27"/>
      <c r="BC22" s="28">
        <f t="shared" si="0"/>
        <v>0</v>
      </c>
    </row>
    <row r="23" spans="1:59" x14ac:dyDescent="0.25">
      <c r="A23" s="23">
        <v>12850031</v>
      </c>
      <c r="B23" s="46" t="s">
        <v>62</v>
      </c>
      <c r="C23" s="25"/>
      <c r="D23" s="26"/>
      <c r="E23" s="26"/>
      <c r="F23" s="26"/>
      <c r="G23" s="26"/>
      <c r="H23" s="26"/>
      <c r="I23" s="27"/>
      <c r="J23" s="25"/>
      <c r="K23" s="26"/>
      <c r="L23" s="26"/>
      <c r="M23" s="26"/>
      <c r="N23" s="27"/>
      <c r="O23" s="25"/>
      <c r="P23" s="26"/>
      <c r="Q23" s="26"/>
      <c r="R23" s="26"/>
      <c r="S23" s="27"/>
      <c r="T23" s="25"/>
      <c r="U23" s="26"/>
      <c r="V23" s="26"/>
      <c r="W23" s="26"/>
      <c r="X23" s="27"/>
      <c r="Y23" s="25"/>
      <c r="Z23" s="26"/>
      <c r="AA23" s="26"/>
      <c r="AB23" s="26"/>
      <c r="AC23" s="27"/>
      <c r="AD23" s="25"/>
      <c r="AE23" s="26"/>
      <c r="AF23" s="26"/>
      <c r="AG23" s="26"/>
      <c r="AH23" s="27"/>
      <c r="AI23" s="25"/>
      <c r="AJ23" s="26"/>
      <c r="AK23" s="26"/>
      <c r="AL23" s="26"/>
      <c r="AM23" s="27"/>
      <c r="AN23" s="25"/>
      <c r="AO23" s="26"/>
      <c r="AP23" s="26"/>
      <c r="AQ23" s="26"/>
      <c r="AR23" s="27"/>
      <c r="AS23" s="25"/>
      <c r="AT23" s="26"/>
      <c r="AU23" s="26"/>
      <c r="AV23" s="26"/>
      <c r="AW23" s="27"/>
      <c r="AX23" s="25"/>
      <c r="AY23" s="26"/>
      <c r="AZ23" s="26"/>
      <c r="BA23" s="26"/>
      <c r="BB23" s="27"/>
      <c r="BC23" s="28">
        <f t="shared" si="0"/>
        <v>0</v>
      </c>
    </row>
    <row r="24" spans="1:59" x14ac:dyDescent="0.25">
      <c r="A24" s="23">
        <v>12490063</v>
      </c>
      <c r="B24" s="46" t="s">
        <v>63</v>
      </c>
      <c r="C24" s="25"/>
      <c r="D24" s="26"/>
      <c r="E24" s="26"/>
      <c r="F24" s="26"/>
      <c r="G24" s="26"/>
      <c r="H24" s="26"/>
      <c r="I24" s="27"/>
      <c r="J24" s="25"/>
      <c r="K24" s="26"/>
      <c r="L24" s="26"/>
      <c r="M24" s="26"/>
      <c r="N24" s="27"/>
      <c r="O24" s="25"/>
      <c r="P24" s="26"/>
      <c r="Q24" s="26"/>
      <c r="R24" s="26"/>
      <c r="S24" s="27"/>
      <c r="T24" s="25"/>
      <c r="U24" s="26"/>
      <c r="V24" s="26"/>
      <c r="W24" s="26"/>
      <c r="X24" s="27"/>
      <c r="Y24" s="25"/>
      <c r="Z24" s="26"/>
      <c r="AA24" s="26"/>
      <c r="AB24" s="26"/>
      <c r="AC24" s="27"/>
      <c r="AD24" s="25"/>
      <c r="AE24" s="26"/>
      <c r="AF24" s="26"/>
      <c r="AG24" s="26"/>
      <c r="AH24" s="27"/>
      <c r="AI24" s="25"/>
      <c r="AJ24" s="26"/>
      <c r="AK24" s="26"/>
      <c r="AL24" s="26"/>
      <c r="AM24" s="27"/>
      <c r="AN24" s="25"/>
      <c r="AO24" s="26"/>
      <c r="AP24" s="26"/>
      <c r="AQ24" s="26"/>
      <c r="AR24" s="27"/>
      <c r="AS24" s="25"/>
      <c r="AT24" s="26"/>
      <c r="AU24" s="26"/>
      <c r="AV24" s="26"/>
      <c r="AW24" s="27"/>
      <c r="AX24" s="25"/>
      <c r="AY24" s="26"/>
      <c r="AZ24" s="26"/>
      <c r="BA24" s="26"/>
      <c r="BB24" s="27"/>
      <c r="BC24" s="28">
        <f t="shared" si="0"/>
        <v>0</v>
      </c>
    </row>
    <row r="25" spans="1:59" x14ac:dyDescent="0.25">
      <c r="A25" s="23">
        <v>12530090</v>
      </c>
      <c r="B25" s="46" t="s">
        <v>703</v>
      </c>
      <c r="C25" s="25"/>
      <c r="D25" s="26"/>
      <c r="E25" s="26"/>
      <c r="F25" s="26"/>
      <c r="G25" s="26"/>
      <c r="H25" s="26"/>
      <c r="I25" s="27"/>
      <c r="J25" s="25"/>
      <c r="K25" s="26"/>
      <c r="L25" s="26"/>
      <c r="M25" s="26"/>
      <c r="N25" s="27"/>
      <c r="O25" s="25"/>
      <c r="P25" s="26"/>
      <c r="Q25" s="26"/>
      <c r="R25" s="26"/>
      <c r="S25" s="27"/>
      <c r="T25" s="25"/>
      <c r="U25" s="26"/>
      <c r="V25" s="26"/>
      <c r="W25" s="26"/>
      <c r="X25" s="27"/>
      <c r="Y25" s="25"/>
      <c r="Z25" s="26"/>
      <c r="AA25" s="26"/>
      <c r="AB25" s="26"/>
      <c r="AC25" s="27"/>
      <c r="AD25" s="25"/>
      <c r="AE25" s="26"/>
      <c r="AF25" s="26"/>
      <c r="AG25" s="26"/>
      <c r="AH25" s="27"/>
      <c r="AI25" s="25"/>
      <c r="AJ25" s="26"/>
      <c r="AK25" s="26"/>
      <c r="AL25" s="26"/>
      <c r="AM25" s="27"/>
      <c r="AN25" s="25"/>
      <c r="AO25" s="26"/>
      <c r="AP25" s="26"/>
      <c r="AQ25" s="26"/>
      <c r="AR25" s="27"/>
      <c r="AS25" s="25"/>
      <c r="AT25" s="26"/>
      <c r="AU25" s="26"/>
      <c r="AV25" s="26"/>
      <c r="AW25" s="27"/>
      <c r="AX25" s="25"/>
      <c r="AY25" s="26"/>
      <c r="AZ25" s="26"/>
      <c r="BA25" s="26"/>
      <c r="BB25" s="27"/>
      <c r="BC25" s="28">
        <f t="shared" si="0"/>
        <v>0</v>
      </c>
    </row>
    <row r="26" spans="1:59" x14ac:dyDescent="0.25">
      <c r="A26" s="23">
        <v>12530001</v>
      </c>
      <c r="B26" s="46" t="s">
        <v>64</v>
      </c>
      <c r="C26" s="25"/>
      <c r="D26" s="26"/>
      <c r="E26" s="26"/>
      <c r="F26" s="26"/>
      <c r="G26" s="26"/>
      <c r="H26" s="26"/>
      <c r="I26" s="27"/>
      <c r="J26" s="25"/>
      <c r="K26" s="26"/>
      <c r="L26" s="26"/>
      <c r="M26" s="26"/>
      <c r="N26" s="27"/>
      <c r="O26" s="25"/>
      <c r="P26" s="26"/>
      <c r="Q26" s="26"/>
      <c r="R26" s="26"/>
      <c r="S26" s="27"/>
      <c r="T26" s="25"/>
      <c r="U26" s="26"/>
      <c r="V26" s="26"/>
      <c r="W26" s="26"/>
      <c r="X26" s="27"/>
      <c r="Y26" s="25"/>
      <c r="Z26" s="26"/>
      <c r="AA26" s="26"/>
      <c r="AB26" s="26"/>
      <c r="AC26" s="27"/>
      <c r="AD26" s="25"/>
      <c r="AE26" s="26"/>
      <c r="AF26" s="26"/>
      <c r="AG26" s="26"/>
      <c r="AH26" s="27"/>
      <c r="AI26" s="25"/>
      <c r="AJ26" s="26"/>
      <c r="AK26" s="26"/>
      <c r="AL26" s="26"/>
      <c r="AM26" s="27"/>
      <c r="AN26" s="25"/>
      <c r="AO26" s="26"/>
      <c r="AP26" s="26"/>
      <c r="AQ26" s="26"/>
      <c r="AR26" s="27"/>
      <c r="AS26" s="25"/>
      <c r="AT26" s="26"/>
      <c r="AU26" s="26"/>
      <c r="AV26" s="26"/>
      <c r="AW26" s="27"/>
      <c r="AX26" s="25"/>
      <c r="AY26" s="26"/>
      <c r="AZ26" s="26"/>
      <c r="BA26" s="26"/>
      <c r="BB26" s="27"/>
      <c r="BC26" s="28">
        <f t="shared" si="0"/>
        <v>0</v>
      </c>
    </row>
    <row r="27" spans="1:59" x14ac:dyDescent="0.25">
      <c r="A27" s="23">
        <v>12530109</v>
      </c>
      <c r="B27" s="46" t="s">
        <v>65</v>
      </c>
      <c r="C27" s="25"/>
      <c r="D27" s="26"/>
      <c r="E27" s="26"/>
      <c r="F27" s="26"/>
      <c r="G27" s="26"/>
      <c r="H27" s="26"/>
      <c r="I27" s="27"/>
      <c r="J27" s="25"/>
      <c r="K27" s="26"/>
      <c r="L27" s="26"/>
      <c r="M27" s="26"/>
      <c r="N27" s="27"/>
      <c r="O27" s="25"/>
      <c r="P27" s="26"/>
      <c r="Q27" s="26"/>
      <c r="R27" s="26"/>
      <c r="S27" s="27"/>
      <c r="T27" s="25"/>
      <c r="U27" s="26"/>
      <c r="V27" s="26"/>
      <c r="W27" s="26"/>
      <c r="X27" s="27"/>
      <c r="Y27" s="25"/>
      <c r="Z27" s="26"/>
      <c r="AA27" s="26"/>
      <c r="AB27" s="26"/>
      <c r="AC27" s="27"/>
      <c r="AD27" s="25"/>
      <c r="AE27" s="26"/>
      <c r="AF27" s="26"/>
      <c r="AG27" s="26"/>
      <c r="AH27" s="27"/>
      <c r="AI27" s="25"/>
      <c r="AJ27" s="26"/>
      <c r="AK27" s="26"/>
      <c r="AL27" s="26"/>
      <c r="AM27" s="27"/>
      <c r="AN27" s="25"/>
      <c r="AO27" s="26"/>
      <c r="AP27" s="26"/>
      <c r="AQ27" s="26"/>
      <c r="AR27" s="27"/>
      <c r="AS27" s="25"/>
      <c r="AT27" s="26"/>
      <c r="AU27" s="26"/>
      <c r="AV27" s="26"/>
      <c r="AW27" s="27"/>
      <c r="AX27" s="25"/>
      <c r="AY27" s="26"/>
      <c r="AZ27" s="26"/>
      <c r="BA27" s="26"/>
      <c r="BB27" s="27"/>
      <c r="BC27" s="28">
        <f t="shared" si="0"/>
        <v>0</v>
      </c>
    </row>
    <row r="28" spans="1:59" x14ac:dyDescent="0.25">
      <c r="A28" s="23">
        <v>12490044</v>
      </c>
      <c r="B28" s="46" t="s">
        <v>66</v>
      </c>
      <c r="C28" s="25"/>
      <c r="D28" s="26"/>
      <c r="E28" s="26"/>
      <c r="F28" s="26"/>
      <c r="G28" s="26"/>
      <c r="H28" s="26"/>
      <c r="I28" s="27"/>
      <c r="J28" s="25"/>
      <c r="K28" s="26"/>
      <c r="L28" s="26"/>
      <c r="M28" s="26"/>
      <c r="N28" s="27"/>
      <c r="O28" s="25"/>
      <c r="P28" s="26"/>
      <c r="Q28" s="26"/>
      <c r="R28" s="26"/>
      <c r="S28" s="27"/>
      <c r="T28" s="25"/>
      <c r="U28" s="26"/>
      <c r="V28" s="26"/>
      <c r="W28" s="26"/>
      <c r="X28" s="27"/>
      <c r="Y28" s="25"/>
      <c r="Z28" s="26"/>
      <c r="AA28" s="26"/>
      <c r="AB28" s="26"/>
      <c r="AC28" s="27"/>
      <c r="AD28" s="25"/>
      <c r="AE28" s="26"/>
      <c r="AF28" s="26"/>
      <c r="AG28" s="26"/>
      <c r="AH28" s="27"/>
      <c r="AI28" s="25"/>
      <c r="AJ28" s="26"/>
      <c r="AK28" s="26"/>
      <c r="AL28" s="26"/>
      <c r="AM28" s="27"/>
      <c r="AN28" s="25"/>
      <c r="AO28" s="26"/>
      <c r="AP28" s="26"/>
      <c r="AQ28" s="26"/>
      <c r="AR28" s="27"/>
      <c r="AS28" s="25"/>
      <c r="AT28" s="26"/>
      <c r="AU28" s="26"/>
      <c r="AV28" s="26"/>
      <c r="AW28" s="27"/>
      <c r="AX28" s="25"/>
      <c r="AY28" s="26"/>
      <c r="AZ28" s="26"/>
      <c r="BA28" s="26"/>
      <c r="BB28" s="27"/>
      <c r="BC28" s="28">
        <f t="shared" si="0"/>
        <v>0</v>
      </c>
    </row>
    <row r="29" spans="1:59" x14ac:dyDescent="0.25">
      <c r="A29" s="23">
        <v>12490129</v>
      </c>
      <c r="B29" s="46" t="s">
        <v>67</v>
      </c>
      <c r="C29" s="25"/>
      <c r="D29" s="26"/>
      <c r="E29" s="26"/>
      <c r="F29" s="26"/>
      <c r="G29" s="26"/>
      <c r="H29" s="26"/>
      <c r="I29" s="27"/>
      <c r="J29" s="25"/>
      <c r="K29" s="26"/>
      <c r="L29" s="26"/>
      <c r="M29" s="26"/>
      <c r="N29" s="27"/>
      <c r="O29" s="25"/>
      <c r="P29" s="26"/>
      <c r="Q29" s="26"/>
      <c r="R29" s="26"/>
      <c r="S29" s="27"/>
      <c r="T29" s="25"/>
      <c r="U29" s="26"/>
      <c r="V29" s="26"/>
      <c r="W29" s="26"/>
      <c r="X29" s="27"/>
      <c r="Y29" s="25"/>
      <c r="Z29" s="26"/>
      <c r="AA29" s="26"/>
      <c r="AB29" s="26"/>
      <c r="AC29" s="27"/>
      <c r="AD29" s="25"/>
      <c r="AE29" s="26"/>
      <c r="AF29" s="26"/>
      <c r="AG29" s="26"/>
      <c r="AH29" s="27"/>
      <c r="AI29" s="25"/>
      <c r="AJ29" s="26"/>
      <c r="AK29" s="26"/>
      <c r="AL29" s="26"/>
      <c r="AM29" s="27"/>
      <c r="AN29" s="25"/>
      <c r="AO29" s="26"/>
      <c r="AP29" s="26"/>
      <c r="AQ29" s="26"/>
      <c r="AR29" s="27"/>
      <c r="AS29" s="25"/>
      <c r="AT29" s="26"/>
      <c r="AU29" s="26"/>
      <c r="AV29" s="26"/>
      <c r="AW29" s="27"/>
      <c r="AX29" s="25"/>
      <c r="AY29" s="26"/>
      <c r="AZ29" s="26"/>
      <c r="BA29" s="26"/>
      <c r="BB29" s="27"/>
      <c r="BC29" s="28">
        <f t="shared" si="0"/>
        <v>0</v>
      </c>
    </row>
    <row r="30" spans="1:59" x14ac:dyDescent="0.25">
      <c r="A30" s="23">
        <v>12538910</v>
      </c>
      <c r="B30" s="46" t="s">
        <v>68</v>
      </c>
      <c r="C30" s="25"/>
      <c r="D30" s="26"/>
      <c r="E30" s="26"/>
      <c r="F30" s="26"/>
      <c r="G30" s="26"/>
      <c r="H30" s="26"/>
      <c r="I30" s="27"/>
      <c r="J30" s="25"/>
      <c r="K30" s="26"/>
      <c r="L30" s="26"/>
      <c r="M30" s="26"/>
      <c r="N30" s="27"/>
      <c r="O30" s="25"/>
      <c r="P30" s="26"/>
      <c r="Q30" s="26"/>
      <c r="R30" s="26"/>
      <c r="S30" s="27"/>
      <c r="T30" s="25"/>
      <c r="U30" s="26"/>
      <c r="V30" s="26"/>
      <c r="W30" s="26"/>
      <c r="X30" s="27"/>
      <c r="Y30" s="25"/>
      <c r="Z30" s="26"/>
      <c r="AA30" s="26"/>
      <c r="AB30" s="26"/>
      <c r="AC30" s="27"/>
      <c r="AD30" s="25"/>
      <c r="AE30" s="26"/>
      <c r="AF30" s="26"/>
      <c r="AG30" s="26"/>
      <c r="AH30" s="27"/>
      <c r="AI30" s="25"/>
      <c r="AJ30" s="26"/>
      <c r="AK30" s="26"/>
      <c r="AL30" s="26"/>
      <c r="AM30" s="27"/>
      <c r="AN30" s="25"/>
      <c r="AO30" s="26"/>
      <c r="AP30" s="26"/>
      <c r="AQ30" s="26"/>
      <c r="AR30" s="27"/>
      <c r="AS30" s="25"/>
      <c r="AT30" s="26"/>
      <c r="AU30" s="26"/>
      <c r="AV30" s="26"/>
      <c r="AW30" s="27"/>
      <c r="AX30" s="25"/>
      <c r="AY30" s="26"/>
      <c r="AZ30" s="26"/>
      <c r="BA30" s="26"/>
      <c r="BB30" s="27"/>
      <c r="BC30" s="28">
        <f t="shared" si="0"/>
        <v>0</v>
      </c>
    </row>
    <row r="31" spans="1:59" x14ac:dyDescent="0.25">
      <c r="A31" s="23">
        <v>12530021</v>
      </c>
      <c r="B31" s="46" t="s">
        <v>69</v>
      </c>
      <c r="C31" s="25"/>
      <c r="D31" s="26"/>
      <c r="E31" s="26"/>
      <c r="F31" s="26"/>
      <c r="G31" s="26"/>
      <c r="H31" s="26"/>
      <c r="I31" s="27"/>
      <c r="J31" s="25"/>
      <c r="K31" s="26"/>
      <c r="L31" s="26"/>
      <c r="M31" s="26"/>
      <c r="N31" s="27"/>
      <c r="O31" s="25"/>
      <c r="P31" s="26"/>
      <c r="Q31" s="26"/>
      <c r="R31" s="26"/>
      <c r="S31" s="27"/>
      <c r="T31" s="25"/>
      <c r="U31" s="26"/>
      <c r="V31" s="26"/>
      <c r="W31" s="26"/>
      <c r="X31" s="27"/>
      <c r="Y31" s="25"/>
      <c r="Z31" s="26"/>
      <c r="AA31" s="26"/>
      <c r="AB31" s="26"/>
      <c r="AC31" s="27"/>
      <c r="AD31" s="25"/>
      <c r="AE31" s="26"/>
      <c r="AF31" s="26"/>
      <c r="AG31" s="26"/>
      <c r="AH31" s="27"/>
      <c r="AI31" s="25"/>
      <c r="AJ31" s="26"/>
      <c r="AK31" s="26"/>
      <c r="AL31" s="26"/>
      <c r="AM31" s="27"/>
      <c r="AN31" s="25"/>
      <c r="AO31" s="26"/>
      <c r="AP31" s="26"/>
      <c r="AQ31" s="26"/>
      <c r="AR31" s="27"/>
      <c r="AS31" s="25"/>
      <c r="AT31" s="26"/>
      <c r="AU31" s="26"/>
      <c r="AV31" s="26"/>
      <c r="AW31" s="27"/>
      <c r="AX31" s="25"/>
      <c r="AY31" s="26"/>
      <c r="AZ31" s="26"/>
      <c r="BA31" s="26"/>
      <c r="BB31" s="27"/>
      <c r="BC31" s="28">
        <f t="shared" si="0"/>
        <v>0</v>
      </c>
    </row>
    <row r="32" spans="1:59" x14ac:dyDescent="0.25">
      <c r="A32" s="23">
        <v>12490115</v>
      </c>
      <c r="B32" s="46" t="s">
        <v>70</v>
      </c>
      <c r="C32" s="25"/>
      <c r="D32" s="26"/>
      <c r="E32" s="26"/>
      <c r="F32" s="26"/>
      <c r="G32" s="26"/>
      <c r="H32" s="26"/>
      <c r="I32" s="27"/>
      <c r="J32" s="25"/>
      <c r="K32" s="26"/>
      <c r="L32" s="26"/>
      <c r="M32" s="26"/>
      <c r="N32" s="27"/>
      <c r="O32" s="25"/>
      <c r="P32" s="26"/>
      <c r="Q32" s="26"/>
      <c r="R32" s="26"/>
      <c r="S32" s="27"/>
      <c r="T32" s="25"/>
      <c r="U32" s="26"/>
      <c r="V32" s="26"/>
      <c r="W32" s="26"/>
      <c r="X32" s="27"/>
      <c r="Y32" s="25"/>
      <c r="Z32" s="26"/>
      <c r="AA32" s="26"/>
      <c r="AB32" s="26"/>
      <c r="AC32" s="27"/>
      <c r="AD32" s="25"/>
      <c r="AE32" s="26"/>
      <c r="AF32" s="26"/>
      <c r="AG32" s="26"/>
      <c r="AH32" s="27"/>
      <c r="AI32" s="25"/>
      <c r="AJ32" s="26"/>
      <c r="AK32" s="26"/>
      <c r="AL32" s="26"/>
      <c r="AM32" s="27"/>
      <c r="AN32" s="25"/>
      <c r="AO32" s="26"/>
      <c r="AP32" s="26"/>
      <c r="AQ32" s="26"/>
      <c r="AR32" s="27"/>
      <c r="AS32" s="25"/>
      <c r="AT32" s="26"/>
      <c r="AU32" s="26"/>
      <c r="AV32" s="26"/>
      <c r="AW32" s="27"/>
      <c r="AX32" s="25"/>
      <c r="AY32" s="26"/>
      <c r="AZ32" s="26"/>
      <c r="BA32" s="26"/>
      <c r="BB32" s="27"/>
      <c r="BC32" s="28">
        <f t="shared" si="0"/>
        <v>0</v>
      </c>
    </row>
    <row r="33" spans="1:57" x14ac:dyDescent="0.25">
      <c r="A33" s="23">
        <v>12850033</v>
      </c>
      <c r="B33" s="46" t="s">
        <v>37</v>
      </c>
      <c r="C33" s="25"/>
      <c r="D33" s="26"/>
      <c r="E33" s="26"/>
      <c r="F33" s="26"/>
      <c r="G33" s="26"/>
      <c r="H33" s="26"/>
      <c r="I33" s="27"/>
      <c r="J33" s="25"/>
      <c r="K33" s="26"/>
      <c r="L33" s="26"/>
      <c r="M33" s="26"/>
      <c r="N33" s="27"/>
      <c r="O33" s="25"/>
      <c r="P33" s="26"/>
      <c r="Q33" s="26"/>
      <c r="R33" s="26"/>
      <c r="S33" s="27"/>
      <c r="T33" s="25"/>
      <c r="U33" s="26"/>
      <c r="V33" s="26"/>
      <c r="W33" s="26"/>
      <c r="X33" s="27"/>
      <c r="Y33" s="25">
        <v>5</v>
      </c>
      <c r="Z33" s="26">
        <v>15</v>
      </c>
      <c r="AA33" s="26"/>
      <c r="AB33" s="26"/>
      <c r="AC33" s="27"/>
      <c r="AD33" s="25"/>
      <c r="AE33" s="26"/>
      <c r="AF33" s="26"/>
      <c r="AG33" s="26"/>
      <c r="AH33" s="27"/>
      <c r="AI33" s="25"/>
      <c r="AJ33" s="26"/>
      <c r="AK33" s="26"/>
      <c r="AL33" s="26"/>
      <c r="AM33" s="27"/>
      <c r="AN33" s="25"/>
      <c r="AO33" s="26"/>
      <c r="AP33" s="26"/>
      <c r="AQ33" s="26"/>
      <c r="AR33" s="27"/>
      <c r="AS33" s="25">
        <v>22</v>
      </c>
      <c r="AT33" s="26"/>
      <c r="AU33" s="26"/>
      <c r="AV33" s="26"/>
      <c r="AW33" s="27"/>
      <c r="AX33" s="25">
        <v>5</v>
      </c>
      <c r="AY33" s="26"/>
      <c r="AZ33" s="26"/>
      <c r="BA33" s="26"/>
      <c r="BB33" s="27"/>
      <c r="BC33" s="28">
        <f t="shared" si="0"/>
        <v>47</v>
      </c>
    </row>
    <row r="34" spans="1:57" x14ac:dyDescent="0.25">
      <c r="A34" s="23">
        <v>12490117</v>
      </c>
      <c r="B34" s="46" t="s">
        <v>71</v>
      </c>
      <c r="C34" s="25"/>
      <c r="D34" s="26"/>
      <c r="E34" s="26"/>
      <c r="F34" s="26"/>
      <c r="G34" s="26"/>
      <c r="H34" s="26"/>
      <c r="I34" s="27"/>
      <c r="J34" s="25"/>
      <c r="K34" s="26"/>
      <c r="L34" s="26"/>
      <c r="M34" s="26"/>
      <c r="N34" s="27"/>
      <c r="O34" s="25"/>
      <c r="P34" s="26"/>
      <c r="Q34" s="26"/>
      <c r="R34" s="26"/>
      <c r="S34" s="27"/>
      <c r="T34" s="53"/>
      <c r="U34" s="26"/>
      <c r="V34" s="26"/>
      <c r="W34" s="26"/>
      <c r="X34" s="27"/>
      <c r="Y34" s="53"/>
      <c r="Z34" s="54"/>
      <c r="AA34" s="26"/>
      <c r="AB34" s="26"/>
      <c r="AC34" s="27"/>
      <c r="AD34" s="25"/>
      <c r="AE34" s="26"/>
      <c r="AF34" s="26"/>
      <c r="AG34" s="26"/>
      <c r="AH34" s="27"/>
      <c r="AI34" s="53"/>
      <c r="AJ34" s="26"/>
      <c r="AK34" s="26"/>
      <c r="AL34" s="26"/>
      <c r="AM34" s="27"/>
      <c r="AN34" s="25"/>
      <c r="AO34" s="26"/>
      <c r="AP34" s="26"/>
      <c r="AQ34" s="26"/>
      <c r="AR34" s="27"/>
      <c r="AS34" s="53"/>
      <c r="AT34" s="26"/>
      <c r="AU34" s="26"/>
      <c r="AV34" s="26"/>
      <c r="AW34" s="27"/>
      <c r="AX34" s="53"/>
      <c r="AY34" s="26"/>
      <c r="AZ34" s="26"/>
      <c r="BA34" s="26"/>
      <c r="BB34" s="27"/>
      <c r="BC34" s="28">
        <f t="shared" si="0"/>
        <v>0</v>
      </c>
      <c r="BD34" s="51"/>
      <c r="BE34" s="57"/>
    </row>
    <row r="35" spans="1:57" x14ac:dyDescent="0.25">
      <c r="A35" s="23">
        <v>12850125</v>
      </c>
      <c r="B35" s="46" t="s">
        <v>72</v>
      </c>
      <c r="C35" s="25"/>
      <c r="D35" s="26"/>
      <c r="E35" s="26"/>
      <c r="F35" s="26"/>
      <c r="G35" s="26"/>
      <c r="H35" s="26"/>
      <c r="I35" s="27"/>
      <c r="J35" s="25"/>
      <c r="K35" s="26"/>
      <c r="L35" s="26"/>
      <c r="M35" s="26"/>
      <c r="N35" s="27"/>
      <c r="O35" s="25"/>
      <c r="P35" s="26"/>
      <c r="Q35" s="26"/>
      <c r="R35" s="26"/>
      <c r="S35" s="27"/>
      <c r="T35" s="25"/>
      <c r="U35" s="26"/>
      <c r="V35" s="26"/>
      <c r="W35" s="26"/>
      <c r="X35" s="27"/>
      <c r="Y35" s="25"/>
      <c r="Z35" s="26"/>
      <c r="AA35" s="26"/>
      <c r="AB35" s="26"/>
      <c r="AC35" s="27"/>
      <c r="AD35" s="25"/>
      <c r="AE35" s="26"/>
      <c r="AF35" s="26"/>
      <c r="AG35" s="26"/>
      <c r="AH35" s="27"/>
      <c r="AI35" s="25"/>
      <c r="AJ35" s="26"/>
      <c r="AK35" s="26"/>
      <c r="AL35" s="26"/>
      <c r="AM35" s="27"/>
      <c r="AN35" s="25"/>
      <c r="AO35" s="26"/>
      <c r="AP35" s="26"/>
      <c r="AQ35" s="26"/>
      <c r="AR35" s="27"/>
      <c r="AS35" s="25"/>
      <c r="AT35" s="26"/>
      <c r="AU35" s="26"/>
      <c r="AV35" s="26"/>
      <c r="AW35" s="27"/>
      <c r="AX35" s="25"/>
      <c r="AY35" s="26"/>
      <c r="AZ35" s="26"/>
      <c r="BA35" s="26"/>
      <c r="BB35" s="27"/>
      <c r="BC35" s="28">
        <f t="shared" si="0"/>
        <v>0</v>
      </c>
    </row>
    <row r="36" spans="1:57" x14ac:dyDescent="0.25">
      <c r="A36" s="23">
        <v>12490107</v>
      </c>
      <c r="B36" s="46" t="s">
        <v>73</v>
      </c>
      <c r="C36" s="25"/>
      <c r="D36" s="26"/>
      <c r="E36" s="26"/>
      <c r="F36" s="26"/>
      <c r="G36" s="26"/>
      <c r="H36" s="26"/>
      <c r="I36" s="27"/>
      <c r="J36" s="25"/>
      <c r="K36" s="26"/>
      <c r="L36" s="26"/>
      <c r="M36" s="26"/>
      <c r="N36" s="27"/>
      <c r="O36" s="25"/>
      <c r="P36" s="26"/>
      <c r="Q36" s="26"/>
      <c r="R36" s="26"/>
      <c r="S36" s="27"/>
      <c r="T36" s="25"/>
      <c r="U36" s="26"/>
      <c r="V36" s="26"/>
      <c r="W36" s="26"/>
      <c r="X36" s="27"/>
      <c r="Y36" s="25"/>
      <c r="Z36" s="26"/>
      <c r="AA36" s="26"/>
      <c r="AB36" s="26"/>
      <c r="AC36" s="27"/>
      <c r="AD36" s="25"/>
      <c r="AE36" s="26"/>
      <c r="AF36" s="26"/>
      <c r="AG36" s="26"/>
      <c r="AH36" s="27"/>
      <c r="AI36" s="25"/>
      <c r="AJ36" s="26"/>
      <c r="AK36" s="26"/>
      <c r="AL36" s="26"/>
      <c r="AM36" s="27"/>
      <c r="AN36" s="25"/>
      <c r="AO36" s="26"/>
      <c r="AP36" s="26"/>
      <c r="AQ36" s="26"/>
      <c r="AR36" s="27"/>
      <c r="AS36" s="25"/>
      <c r="AT36" s="26"/>
      <c r="AU36" s="26"/>
      <c r="AV36" s="26"/>
      <c r="AW36" s="27"/>
      <c r="AX36" s="25"/>
      <c r="AY36" s="26"/>
      <c r="AZ36" s="26"/>
      <c r="BA36" s="26"/>
      <c r="BB36" s="27"/>
      <c r="BC36" s="28">
        <f t="shared" si="0"/>
        <v>0</v>
      </c>
    </row>
    <row r="37" spans="1:57" x14ac:dyDescent="0.25">
      <c r="A37" s="23">
        <v>12850016</v>
      </c>
      <c r="B37" s="46" t="s">
        <v>8</v>
      </c>
      <c r="C37" s="25"/>
      <c r="D37" s="26"/>
      <c r="E37" s="26"/>
      <c r="F37" s="26"/>
      <c r="G37" s="26"/>
      <c r="H37" s="26"/>
      <c r="I37" s="27"/>
      <c r="J37" s="25"/>
      <c r="K37" s="26"/>
      <c r="L37" s="26"/>
      <c r="M37" s="26"/>
      <c r="N37" s="27"/>
      <c r="O37" s="25"/>
      <c r="P37" s="26"/>
      <c r="Q37" s="26"/>
      <c r="R37" s="26"/>
      <c r="S37" s="27"/>
      <c r="T37" s="25"/>
      <c r="U37" s="26"/>
      <c r="V37" s="26"/>
      <c r="W37" s="26"/>
      <c r="X37" s="27"/>
      <c r="Y37" s="25"/>
      <c r="Z37" s="26"/>
      <c r="AA37" s="26"/>
      <c r="AB37" s="26"/>
      <c r="AC37" s="27"/>
      <c r="AD37" s="25"/>
      <c r="AE37" s="26"/>
      <c r="AF37" s="26"/>
      <c r="AG37" s="26"/>
      <c r="AH37" s="27"/>
      <c r="AI37" s="25"/>
      <c r="AJ37" s="26"/>
      <c r="AK37" s="26"/>
      <c r="AL37" s="26"/>
      <c r="AM37" s="27"/>
      <c r="AN37" s="25"/>
      <c r="AO37" s="26"/>
      <c r="AP37" s="26"/>
      <c r="AQ37" s="26"/>
      <c r="AR37" s="27"/>
      <c r="AS37" s="25">
        <v>5</v>
      </c>
      <c r="AT37" s="26"/>
      <c r="AU37" s="26"/>
      <c r="AV37" s="26"/>
      <c r="AW37" s="27"/>
      <c r="AX37" s="25"/>
      <c r="AY37" s="26"/>
      <c r="AZ37" s="26"/>
      <c r="BA37" s="26"/>
      <c r="BB37" s="27"/>
      <c r="BC37" s="28">
        <f t="shared" si="0"/>
        <v>5</v>
      </c>
    </row>
    <row r="38" spans="1:57" x14ac:dyDescent="0.25">
      <c r="A38" s="23">
        <v>12850165</v>
      </c>
      <c r="B38" s="46" t="s">
        <v>74</v>
      </c>
      <c r="C38" s="25"/>
      <c r="D38" s="26"/>
      <c r="E38" s="26"/>
      <c r="F38" s="26"/>
      <c r="G38" s="26"/>
      <c r="H38" s="26"/>
      <c r="I38" s="27"/>
      <c r="J38" s="53"/>
      <c r="K38" s="26"/>
      <c r="L38" s="26"/>
      <c r="M38" s="26"/>
      <c r="N38" s="27"/>
      <c r="O38" s="25"/>
      <c r="P38" s="26"/>
      <c r="Q38" s="26"/>
      <c r="R38" s="26"/>
      <c r="S38" s="27"/>
      <c r="T38" s="25"/>
      <c r="U38" s="26"/>
      <c r="V38" s="26"/>
      <c r="W38" s="26"/>
      <c r="X38" s="27"/>
      <c r="Y38" s="25"/>
      <c r="Z38" s="26"/>
      <c r="AA38" s="26"/>
      <c r="AB38" s="26"/>
      <c r="AC38" s="27"/>
      <c r="AD38" s="25"/>
      <c r="AE38" s="26"/>
      <c r="AF38" s="26"/>
      <c r="AG38" s="26"/>
      <c r="AH38" s="27"/>
      <c r="AI38" s="25"/>
      <c r="AJ38" s="26"/>
      <c r="AK38" s="26"/>
      <c r="AL38" s="26"/>
      <c r="AM38" s="27"/>
      <c r="AN38" s="25"/>
      <c r="AO38" s="26"/>
      <c r="AP38" s="26"/>
      <c r="AQ38" s="26"/>
      <c r="AR38" s="27"/>
      <c r="AS38" s="25"/>
      <c r="AT38" s="26"/>
      <c r="AU38" s="26"/>
      <c r="AV38" s="26"/>
      <c r="AW38" s="27"/>
      <c r="AX38" s="25"/>
      <c r="AY38" s="26"/>
      <c r="AZ38" s="26"/>
      <c r="BA38" s="26"/>
      <c r="BB38" s="27"/>
      <c r="BC38" s="28">
        <f t="shared" si="0"/>
        <v>0</v>
      </c>
      <c r="BD38" s="51"/>
      <c r="BE38" s="57"/>
    </row>
    <row r="39" spans="1:57" x14ac:dyDescent="0.25">
      <c r="A39" s="23">
        <v>12440279</v>
      </c>
      <c r="B39" s="46" t="s">
        <v>75</v>
      </c>
      <c r="C39" s="25"/>
      <c r="D39" s="26"/>
      <c r="E39" s="26"/>
      <c r="F39" s="26"/>
      <c r="G39" s="26"/>
      <c r="H39" s="26"/>
      <c r="I39" s="27"/>
      <c r="J39" s="25"/>
      <c r="K39" s="26"/>
      <c r="L39" s="26"/>
      <c r="M39" s="26"/>
      <c r="N39" s="27"/>
      <c r="O39" s="25"/>
      <c r="P39" s="26"/>
      <c r="Q39" s="26"/>
      <c r="R39" s="26"/>
      <c r="S39" s="27"/>
      <c r="T39" s="25"/>
      <c r="U39" s="26"/>
      <c r="V39" s="26"/>
      <c r="W39" s="26"/>
      <c r="X39" s="27"/>
      <c r="Y39" s="25"/>
      <c r="Z39" s="26"/>
      <c r="AA39" s="26"/>
      <c r="AB39" s="26"/>
      <c r="AC39" s="27"/>
      <c r="AD39" s="25"/>
      <c r="AE39" s="26"/>
      <c r="AF39" s="26"/>
      <c r="AG39" s="26"/>
      <c r="AH39" s="27"/>
      <c r="AI39" s="25"/>
      <c r="AJ39" s="26"/>
      <c r="AK39" s="26"/>
      <c r="AL39" s="26"/>
      <c r="AM39" s="27"/>
      <c r="AN39" s="25"/>
      <c r="AO39" s="26"/>
      <c r="AP39" s="26"/>
      <c r="AQ39" s="26"/>
      <c r="AR39" s="27"/>
      <c r="AS39" s="25"/>
      <c r="AT39" s="26"/>
      <c r="AU39" s="26"/>
      <c r="AV39" s="26"/>
      <c r="AW39" s="27"/>
      <c r="AX39" s="25"/>
      <c r="AY39" s="26"/>
      <c r="AZ39" s="26"/>
      <c r="BA39" s="26"/>
      <c r="BB39" s="27"/>
      <c r="BC39" s="28">
        <f t="shared" si="0"/>
        <v>0</v>
      </c>
    </row>
    <row r="40" spans="1:57" x14ac:dyDescent="0.25">
      <c r="A40" s="23">
        <v>12440054</v>
      </c>
      <c r="B40" s="46" t="s">
        <v>76</v>
      </c>
      <c r="C40" s="25"/>
      <c r="D40" s="26"/>
      <c r="E40" s="26"/>
      <c r="F40" s="26"/>
      <c r="G40" s="26"/>
      <c r="H40" s="26"/>
      <c r="I40" s="27"/>
      <c r="J40" s="25"/>
      <c r="K40" s="26"/>
      <c r="L40" s="26"/>
      <c r="M40" s="26"/>
      <c r="N40" s="27"/>
      <c r="O40" s="25"/>
      <c r="P40" s="26"/>
      <c r="Q40" s="26"/>
      <c r="R40" s="26"/>
      <c r="S40" s="27"/>
      <c r="T40" s="25"/>
      <c r="U40" s="26"/>
      <c r="V40" s="26"/>
      <c r="W40" s="26"/>
      <c r="X40" s="27"/>
      <c r="Y40" s="25"/>
      <c r="Z40" s="26"/>
      <c r="AA40" s="26"/>
      <c r="AB40" s="26"/>
      <c r="AC40" s="27"/>
      <c r="AD40" s="25"/>
      <c r="AE40" s="26"/>
      <c r="AF40" s="26"/>
      <c r="AG40" s="26"/>
      <c r="AH40" s="27"/>
      <c r="AI40" s="25"/>
      <c r="AJ40" s="26"/>
      <c r="AK40" s="26"/>
      <c r="AL40" s="26"/>
      <c r="AM40" s="27"/>
      <c r="AN40" s="25"/>
      <c r="AO40" s="26"/>
      <c r="AP40" s="26"/>
      <c r="AQ40" s="26"/>
      <c r="AR40" s="27"/>
      <c r="AS40" s="25"/>
      <c r="AT40" s="26"/>
      <c r="AU40" s="26"/>
      <c r="AV40" s="26"/>
      <c r="AW40" s="27"/>
      <c r="AX40" s="25"/>
      <c r="AY40" s="26"/>
      <c r="AZ40" s="26"/>
      <c r="BA40" s="26"/>
      <c r="BB40" s="27"/>
      <c r="BC40" s="28">
        <f t="shared" si="0"/>
        <v>0</v>
      </c>
    </row>
    <row r="41" spans="1:57" x14ac:dyDescent="0.25">
      <c r="A41" s="23">
        <v>12538908</v>
      </c>
      <c r="B41" s="46" t="s">
        <v>77</v>
      </c>
      <c r="C41" s="25"/>
      <c r="D41" s="26"/>
      <c r="E41" s="26"/>
      <c r="F41" s="26"/>
      <c r="G41" s="26"/>
      <c r="H41" s="26"/>
      <c r="I41" s="27"/>
      <c r="J41" s="25"/>
      <c r="K41" s="26"/>
      <c r="L41" s="26"/>
      <c r="M41" s="26"/>
      <c r="N41" s="27"/>
      <c r="O41" s="25"/>
      <c r="P41" s="26"/>
      <c r="Q41" s="26"/>
      <c r="R41" s="26"/>
      <c r="S41" s="27"/>
      <c r="T41" s="25"/>
      <c r="U41" s="26"/>
      <c r="V41" s="26"/>
      <c r="W41" s="26"/>
      <c r="X41" s="27"/>
      <c r="Y41" s="25"/>
      <c r="Z41" s="26"/>
      <c r="AA41" s="26"/>
      <c r="AB41" s="26"/>
      <c r="AC41" s="27"/>
      <c r="AD41" s="25"/>
      <c r="AE41" s="26"/>
      <c r="AF41" s="26"/>
      <c r="AG41" s="26"/>
      <c r="AH41" s="27"/>
      <c r="AI41" s="25"/>
      <c r="AJ41" s="26"/>
      <c r="AK41" s="26"/>
      <c r="AL41" s="26"/>
      <c r="AM41" s="27"/>
      <c r="AN41" s="25"/>
      <c r="AO41" s="26"/>
      <c r="AP41" s="26"/>
      <c r="AQ41" s="26"/>
      <c r="AR41" s="27"/>
      <c r="AS41" s="25"/>
      <c r="AT41" s="26"/>
      <c r="AU41" s="26"/>
      <c r="AV41" s="26"/>
      <c r="AW41" s="27"/>
      <c r="AX41" s="25"/>
      <c r="AY41" s="26"/>
      <c r="AZ41" s="26"/>
      <c r="BA41" s="26"/>
      <c r="BB41" s="27"/>
      <c r="BC41" s="28">
        <f t="shared" si="0"/>
        <v>0</v>
      </c>
    </row>
    <row r="42" spans="1:57" x14ac:dyDescent="0.25">
      <c r="A42" s="23">
        <v>12440032</v>
      </c>
      <c r="B42" s="46" t="s">
        <v>78</v>
      </c>
      <c r="C42" s="25"/>
      <c r="D42" s="26"/>
      <c r="E42" s="26"/>
      <c r="F42" s="26"/>
      <c r="G42" s="26"/>
      <c r="H42" s="26"/>
      <c r="I42" s="27"/>
      <c r="J42" s="25"/>
      <c r="K42" s="26"/>
      <c r="L42" s="26"/>
      <c r="M42" s="26"/>
      <c r="N42" s="27"/>
      <c r="O42" s="25"/>
      <c r="P42" s="26"/>
      <c r="Q42" s="26"/>
      <c r="R42" s="26"/>
      <c r="S42" s="27"/>
      <c r="T42" s="25"/>
      <c r="U42" s="26"/>
      <c r="V42" s="26"/>
      <c r="W42" s="26"/>
      <c r="X42" s="27"/>
      <c r="Y42" s="25"/>
      <c r="Z42" s="26"/>
      <c r="AA42" s="26"/>
      <c r="AB42" s="26"/>
      <c r="AC42" s="27"/>
      <c r="AD42" s="25"/>
      <c r="AE42" s="26"/>
      <c r="AF42" s="26"/>
      <c r="AG42" s="26"/>
      <c r="AH42" s="27"/>
      <c r="AI42" s="25"/>
      <c r="AJ42" s="26"/>
      <c r="AK42" s="26"/>
      <c r="AL42" s="26"/>
      <c r="AM42" s="27"/>
      <c r="AN42" s="25"/>
      <c r="AO42" s="26"/>
      <c r="AP42" s="26"/>
      <c r="AQ42" s="26"/>
      <c r="AR42" s="27"/>
      <c r="AS42" s="25"/>
      <c r="AT42" s="26"/>
      <c r="AU42" s="26"/>
      <c r="AV42" s="26"/>
      <c r="AW42" s="27"/>
      <c r="AX42" s="25"/>
      <c r="AY42" s="26"/>
      <c r="AZ42" s="26"/>
      <c r="BA42" s="26"/>
      <c r="BB42" s="27"/>
      <c r="BC42" s="28">
        <f t="shared" si="0"/>
        <v>0</v>
      </c>
    </row>
    <row r="43" spans="1:57" x14ac:dyDescent="0.25">
      <c r="A43" s="23">
        <v>12490004</v>
      </c>
      <c r="B43" s="46" t="s">
        <v>79</v>
      </c>
      <c r="C43" s="25"/>
      <c r="D43" s="26"/>
      <c r="E43" s="26"/>
      <c r="F43" s="26"/>
      <c r="G43" s="26"/>
      <c r="H43" s="26"/>
      <c r="I43" s="27"/>
      <c r="J43" s="25"/>
      <c r="K43" s="26"/>
      <c r="L43" s="26"/>
      <c r="M43" s="26"/>
      <c r="N43" s="27"/>
      <c r="O43" s="25"/>
      <c r="P43" s="26"/>
      <c r="Q43" s="26"/>
      <c r="R43" s="26"/>
      <c r="S43" s="27"/>
      <c r="T43" s="25"/>
      <c r="U43" s="26"/>
      <c r="V43" s="26"/>
      <c r="W43" s="26"/>
      <c r="X43" s="27"/>
      <c r="Y43" s="25"/>
      <c r="Z43" s="26"/>
      <c r="AA43" s="26"/>
      <c r="AB43" s="26"/>
      <c r="AC43" s="27"/>
      <c r="AD43" s="25"/>
      <c r="AE43" s="26"/>
      <c r="AF43" s="26"/>
      <c r="AG43" s="26"/>
      <c r="AH43" s="27"/>
      <c r="AI43" s="25"/>
      <c r="AJ43" s="26"/>
      <c r="AK43" s="26"/>
      <c r="AL43" s="26"/>
      <c r="AM43" s="27"/>
      <c r="AN43" s="25"/>
      <c r="AO43" s="26"/>
      <c r="AP43" s="26"/>
      <c r="AQ43" s="26"/>
      <c r="AR43" s="27"/>
      <c r="AS43" s="25"/>
      <c r="AT43" s="26"/>
      <c r="AU43" s="26"/>
      <c r="AV43" s="26"/>
      <c r="AW43" s="27"/>
      <c r="AX43" s="25"/>
      <c r="AY43" s="26"/>
      <c r="AZ43" s="26"/>
      <c r="BA43" s="26"/>
      <c r="BB43" s="27"/>
      <c r="BC43" s="28">
        <f t="shared" si="0"/>
        <v>0</v>
      </c>
    </row>
    <row r="44" spans="1:57" x14ac:dyDescent="0.25">
      <c r="A44" s="23">
        <v>12530020</v>
      </c>
      <c r="B44" s="46" t="s">
        <v>80</v>
      </c>
      <c r="C44" s="25"/>
      <c r="D44" s="26"/>
      <c r="E44" s="26"/>
      <c r="F44" s="26"/>
      <c r="G44" s="26"/>
      <c r="H44" s="26"/>
      <c r="I44" s="27"/>
      <c r="J44" s="25"/>
      <c r="K44" s="26"/>
      <c r="L44" s="26"/>
      <c r="M44" s="26"/>
      <c r="N44" s="27"/>
      <c r="O44" s="25"/>
      <c r="P44" s="26"/>
      <c r="Q44" s="26"/>
      <c r="R44" s="26"/>
      <c r="S44" s="27"/>
      <c r="T44" s="25"/>
      <c r="U44" s="26"/>
      <c r="V44" s="26"/>
      <c r="W44" s="26"/>
      <c r="X44" s="27"/>
      <c r="Y44" s="25"/>
      <c r="Z44" s="26"/>
      <c r="AA44" s="26"/>
      <c r="AB44" s="26"/>
      <c r="AC44" s="27"/>
      <c r="AD44" s="25"/>
      <c r="AE44" s="26"/>
      <c r="AF44" s="26"/>
      <c r="AG44" s="26"/>
      <c r="AH44" s="27"/>
      <c r="AI44" s="25"/>
      <c r="AJ44" s="26"/>
      <c r="AK44" s="26"/>
      <c r="AL44" s="26"/>
      <c r="AM44" s="27"/>
      <c r="AN44" s="25"/>
      <c r="AO44" s="26"/>
      <c r="AP44" s="26"/>
      <c r="AQ44" s="26"/>
      <c r="AR44" s="27"/>
      <c r="AS44" s="25"/>
      <c r="AT44" s="26"/>
      <c r="AU44" s="26"/>
      <c r="AV44" s="26"/>
      <c r="AW44" s="27"/>
      <c r="AX44" s="25"/>
      <c r="AY44" s="26"/>
      <c r="AZ44" s="26"/>
      <c r="BA44" s="26"/>
      <c r="BB44" s="27"/>
      <c r="BC44" s="28">
        <f t="shared" si="0"/>
        <v>0</v>
      </c>
    </row>
    <row r="45" spans="1:57" x14ac:dyDescent="0.25">
      <c r="A45" s="23">
        <v>12720041</v>
      </c>
      <c r="B45" s="46" t="s">
        <v>81</v>
      </c>
      <c r="C45" s="25"/>
      <c r="D45" s="26"/>
      <c r="E45" s="26"/>
      <c r="F45" s="26"/>
      <c r="G45" s="26"/>
      <c r="H45" s="26"/>
      <c r="I45" s="27"/>
      <c r="J45" s="25"/>
      <c r="K45" s="26"/>
      <c r="L45" s="26"/>
      <c r="M45" s="26"/>
      <c r="N45" s="27"/>
      <c r="O45" s="25"/>
      <c r="P45" s="26"/>
      <c r="Q45" s="26"/>
      <c r="R45" s="26"/>
      <c r="S45" s="27"/>
      <c r="T45" s="25"/>
      <c r="U45" s="26"/>
      <c r="V45" s="26"/>
      <c r="W45" s="26"/>
      <c r="X45" s="27"/>
      <c r="Y45" s="25"/>
      <c r="Z45" s="26"/>
      <c r="AA45" s="26"/>
      <c r="AB45" s="26"/>
      <c r="AC45" s="27"/>
      <c r="AD45" s="25"/>
      <c r="AE45" s="26"/>
      <c r="AF45" s="26"/>
      <c r="AG45" s="26"/>
      <c r="AH45" s="27"/>
      <c r="AI45" s="25"/>
      <c r="AJ45" s="26"/>
      <c r="AK45" s="26"/>
      <c r="AL45" s="26"/>
      <c r="AM45" s="27"/>
      <c r="AN45" s="25"/>
      <c r="AO45" s="26"/>
      <c r="AP45" s="26"/>
      <c r="AQ45" s="26"/>
      <c r="AR45" s="27"/>
      <c r="AS45" s="25"/>
      <c r="AT45" s="26"/>
      <c r="AU45" s="26"/>
      <c r="AV45" s="26"/>
      <c r="AW45" s="27"/>
      <c r="AX45" s="25"/>
      <c r="AY45" s="26"/>
      <c r="AZ45" s="26"/>
      <c r="BA45" s="26"/>
      <c r="BB45" s="27"/>
      <c r="BC45" s="28">
        <f t="shared" si="0"/>
        <v>0</v>
      </c>
    </row>
    <row r="46" spans="1:57" x14ac:dyDescent="0.25">
      <c r="A46" s="23">
        <v>12440081</v>
      </c>
      <c r="B46" s="46" t="s">
        <v>82</v>
      </c>
      <c r="C46" s="25"/>
      <c r="D46" s="26"/>
      <c r="E46" s="26"/>
      <c r="F46" s="26"/>
      <c r="G46" s="26"/>
      <c r="H46" s="26"/>
      <c r="I46" s="27"/>
      <c r="J46" s="25"/>
      <c r="K46" s="26"/>
      <c r="L46" s="26"/>
      <c r="M46" s="26"/>
      <c r="N46" s="27"/>
      <c r="O46" s="25"/>
      <c r="P46" s="26"/>
      <c r="Q46" s="26"/>
      <c r="R46" s="26"/>
      <c r="S46" s="27"/>
      <c r="T46" s="25"/>
      <c r="U46" s="26"/>
      <c r="V46" s="26"/>
      <c r="W46" s="26"/>
      <c r="X46" s="27"/>
      <c r="Y46" s="25"/>
      <c r="Z46" s="26"/>
      <c r="AA46" s="26"/>
      <c r="AB46" s="26"/>
      <c r="AC46" s="27"/>
      <c r="AD46" s="25"/>
      <c r="AE46" s="26"/>
      <c r="AF46" s="26"/>
      <c r="AG46" s="26"/>
      <c r="AH46" s="27"/>
      <c r="AI46" s="25"/>
      <c r="AJ46" s="26"/>
      <c r="AK46" s="26"/>
      <c r="AL46" s="26"/>
      <c r="AM46" s="27"/>
      <c r="AN46" s="25"/>
      <c r="AO46" s="26"/>
      <c r="AP46" s="26"/>
      <c r="AQ46" s="26"/>
      <c r="AR46" s="27"/>
      <c r="AS46" s="25"/>
      <c r="AT46" s="26"/>
      <c r="AU46" s="26"/>
      <c r="AV46" s="26"/>
      <c r="AW46" s="27"/>
      <c r="AX46" s="25"/>
      <c r="AY46" s="26"/>
      <c r="AZ46" s="26"/>
      <c r="BA46" s="26"/>
      <c r="BB46" s="27"/>
      <c r="BC46" s="28">
        <f t="shared" si="0"/>
        <v>0</v>
      </c>
    </row>
    <row r="47" spans="1:57" x14ac:dyDescent="0.25">
      <c r="A47" s="23">
        <v>12490038</v>
      </c>
      <c r="B47" s="46" t="s">
        <v>83</v>
      </c>
      <c r="C47" s="25"/>
      <c r="D47" s="26"/>
      <c r="E47" s="26"/>
      <c r="F47" s="26"/>
      <c r="G47" s="26"/>
      <c r="H47" s="26"/>
      <c r="I47" s="27"/>
      <c r="J47" s="25"/>
      <c r="K47" s="26"/>
      <c r="L47" s="26"/>
      <c r="M47" s="26"/>
      <c r="N47" s="27"/>
      <c r="O47" s="25"/>
      <c r="P47" s="26"/>
      <c r="Q47" s="26"/>
      <c r="R47" s="26"/>
      <c r="S47" s="27"/>
      <c r="T47" s="25"/>
      <c r="U47" s="26"/>
      <c r="V47" s="26"/>
      <c r="W47" s="26"/>
      <c r="X47" s="27"/>
      <c r="Y47" s="25"/>
      <c r="Z47" s="26"/>
      <c r="AA47" s="26"/>
      <c r="AB47" s="26"/>
      <c r="AC47" s="27"/>
      <c r="AD47" s="25"/>
      <c r="AE47" s="26"/>
      <c r="AF47" s="26"/>
      <c r="AG47" s="26"/>
      <c r="AH47" s="27"/>
      <c r="AI47" s="25"/>
      <c r="AJ47" s="26"/>
      <c r="AK47" s="26"/>
      <c r="AL47" s="26"/>
      <c r="AM47" s="27"/>
      <c r="AN47" s="25"/>
      <c r="AO47" s="26"/>
      <c r="AP47" s="26"/>
      <c r="AQ47" s="26"/>
      <c r="AR47" s="27"/>
      <c r="AS47" s="25"/>
      <c r="AT47" s="26"/>
      <c r="AU47" s="26"/>
      <c r="AV47" s="26"/>
      <c r="AW47" s="27"/>
      <c r="AX47" s="25"/>
      <c r="AY47" s="26"/>
      <c r="AZ47" s="26"/>
      <c r="BA47" s="26"/>
      <c r="BB47" s="27"/>
      <c r="BC47" s="28">
        <f t="shared" si="0"/>
        <v>0</v>
      </c>
    </row>
    <row r="48" spans="1:57" x14ac:dyDescent="0.25">
      <c r="A48" s="23">
        <v>12440154</v>
      </c>
      <c r="B48" s="46" t="s">
        <v>84</v>
      </c>
      <c r="C48" s="25"/>
      <c r="D48" s="26"/>
      <c r="E48" s="26"/>
      <c r="F48" s="26"/>
      <c r="G48" s="26"/>
      <c r="H48" s="26"/>
      <c r="I48" s="27"/>
      <c r="J48" s="25"/>
      <c r="K48" s="26"/>
      <c r="L48" s="26"/>
      <c r="M48" s="26"/>
      <c r="N48" s="27"/>
      <c r="O48" s="25"/>
      <c r="P48" s="26"/>
      <c r="Q48" s="26"/>
      <c r="R48" s="26"/>
      <c r="S48" s="27"/>
      <c r="T48" s="25"/>
      <c r="U48" s="26"/>
      <c r="V48" s="26"/>
      <c r="W48" s="26"/>
      <c r="X48" s="27"/>
      <c r="Y48" s="25"/>
      <c r="Z48" s="26"/>
      <c r="AA48" s="26"/>
      <c r="AB48" s="26"/>
      <c r="AC48" s="27"/>
      <c r="AD48" s="25"/>
      <c r="AE48" s="26"/>
      <c r="AF48" s="26"/>
      <c r="AG48" s="26"/>
      <c r="AH48" s="27"/>
      <c r="AI48" s="25"/>
      <c r="AJ48" s="26"/>
      <c r="AK48" s="26"/>
      <c r="AL48" s="26"/>
      <c r="AM48" s="27"/>
      <c r="AN48" s="25"/>
      <c r="AO48" s="26"/>
      <c r="AP48" s="26"/>
      <c r="AQ48" s="26"/>
      <c r="AR48" s="27"/>
      <c r="AS48" s="25"/>
      <c r="AT48" s="26"/>
      <c r="AU48" s="26"/>
      <c r="AV48" s="26"/>
      <c r="AW48" s="27"/>
      <c r="AX48" s="25"/>
      <c r="AY48" s="26"/>
      <c r="AZ48" s="26"/>
      <c r="BA48" s="26"/>
      <c r="BB48" s="27"/>
      <c r="BC48" s="28">
        <f t="shared" si="0"/>
        <v>0</v>
      </c>
    </row>
    <row r="49" spans="1:55" x14ac:dyDescent="0.25">
      <c r="A49" s="23">
        <v>12850012</v>
      </c>
      <c r="B49" s="46" t="s">
        <v>85</v>
      </c>
      <c r="C49" s="25"/>
      <c r="D49" s="26"/>
      <c r="E49" s="26"/>
      <c r="F49" s="26"/>
      <c r="G49" s="26"/>
      <c r="H49" s="26"/>
      <c r="I49" s="27"/>
      <c r="J49" s="25"/>
      <c r="K49" s="26"/>
      <c r="L49" s="26"/>
      <c r="M49" s="26"/>
      <c r="N49" s="27"/>
      <c r="O49" s="25"/>
      <c r="P49" s="26"/>
      <c r="Q49" s="26"/>
      <c r="R49" s="26"/>
      <c r="S49" s="27"/>
      <c r="T49" s="25"/>
      <c r="U49" s="26"/>
      <c r="V49" s="26"/>
      <c r="W49" s="26"/>
      <c r="X49" s="27"/>
      <c r="Y49" s="25"/>
      <c r="Z49" s="26"/>
      <c r="AA49" s="26"/>
      <c r="AB49" s="26"/>
      <c r="AC49" s="27"/>
      <c r="AD49" s="25"/>
      <c r="AE49" s="26"/>
      <c r="AF49" s="26"/>
      <c r="AG49" s="26"/>
      <c r="AH49" s="27"/>
      <c r="AI49" s="25"/>
      <c r="AJ49" s="26"/>
      <c r="AK49" s="26"/>
      <c r="AL49" s="26"/>
      <c r="AM49" s="27"/>
      <c r="AN49" s="25"/>
      <c r="AO49" s="26"/>
      <c r="AP49" s="26"/>
      <c r="AQ49" s="26"/>
      <c r="AR49" s="27"/>
      <c r="AS49" s="25"/>
      <c r="AT49" s="26"/>
      <c r="AU49" s="26"/>
      <c r="AV49" s="26"/>
      <c r="AW49" s="27"/>
      <c r="AX49" s="25"/>
      <c r="AY49" s="26"/>
      <c r="AZ49" s="26"/>
      <c r="BA49" s="26"/>
      <c r="BB49" s="27"/>
      <c r="BC49" s="28">
        <f t="shared" si="0"/>
        <v>0</v>
      </c>
    </row>
    <row r="50" spans="1:55" x14ac:dyDescent="0.25">
      <c r="A50" s="23">
        <v>12530008</v>
      </c>
      <c r="B50" s="46" t="s">
        <v>86</v>
      </c>
      <c r="C50" s="25"/>
      <c r="D50" s="26"/>
      <c r="E50" s="26"/>
      <c r="F50" s="26"/>
      <c r="G50" s="26"/>
      <c r="H50" s="26"/>
      <c r="I50" s="27"/>
      <c r="J50" s="25"/>
      <c r="K50" s="26"/>
      <c r="L50" s="26"/>
      <c r="M50" s="26"/>
      <c r="N50" s="27"/>
      <c r="O50" s="25"/>
      <c r="P50" s="26"/>
      <c r="Q50" s="26"/>
      <c r="R50" s="26"/>
      <c r="S50" s="27"/>
      <c r="T50" s="25"/>
      <c r="U50" s="26"/>
      <c r="V50" s="26"/>
      <c r="W50" s="26"/>
      <c r="X50" s="27"/>
      <c r="Y50" s="25"/>
      <c r="Z50" s="26"/>
      <c r="AA50" s="26"/>
      <c r="AB50" s="26"/>
      <c r="AC50" s="27"/>
      <c r="AD50" s="25"/>
      <c r="AE50" s="26"/>
      <c r="AF50" s="26"/>
      <c r="AG50" s="26"/>
      <c r="AH50" s="27"/>
      <c r="AI50" s="25"/>
      <c r="AJ50" s="26"/>
      <c r="AK50" s="26"/>
      <c r="AL50" s="26"/>
      <c r="AM50" s="27"/>
      <c r="AN50" s="25"/>
      <c r="AO50" s="26"/>
      <c r="AP50" s="26"/>
      <c r="AQ50" s="26"/>
      <c r="AR50" s="27"/>
      <c r="AS50" s="25"/>
      <c r="AT50" s="26"/>
      <c r="AU50" s="26"/>
      <c r="AV50" s="26"/>
      <c r="AW50" s="27"/>
      <c r="AX50" s="25"/>
      <c r="AY50" s="26"/>
      <c r="AZ50" s="26"/>
      <c r="BA50" s="26"/>
      <c r="BB50" s="27"/>
      <c r="BC50" s="28">
        <f t="shared" si="0"/>
        <v>0</v>
      </c>
    </row>
    <row r="51" spans="1:55" x14ac:dyDescent="0.25">
      <c r="A51" s="23">
        <v>12490043</v>
      </c>
      <c r="B51" s="46" t="s">
        <v>87</v>
      </c>
      <c r="C51" s="25"/>
      <c r="D51" s="26"/>
      <c r="E51" s="26"/>
      <c r="F51" s="26"/>
      <c r="G51" s="26"/>
      <c r="H51" s="26"/>
      <c r="I51" s="27"/>
      <c r="J51" s="25"/>
      <c r="K51" s="26"/>
      <c r="L51" s="26"/>
      <c r="M51" s="26"/>
      <c r="N51" s="27"/>
      <c r="O51" s="25"/>
      <c r="P51" s="26"/>
      <c r="Q51" s="26"/>
      <c r="R51" s="26"/>
      <c r="S51" s="27"/>
      <c r="T51" s="25"/>
      <c r="U51" s="26"/>
      <c r="V51" s="26"/>
      <c r="W51" s="26"/>
      <c r="X51" s="27"/>
      <c r="Y51" s="25"/>
      <c r="Z51" s="26"/>
      <c r="AA51" s="26"/>
      <c r="AB51" s="26"/>
      <c r="AC51" s="27"/>
      <c r="AD51" s="25"/>
      <c r="AE51" s="26"/>
      <c r="AF51" s="26"/>
      <c r="AG51" s="26"/>
      <c r="AH51" s="27"/>
      <c r="AI51" s="25"/>
      <c r="AJ51" s="26"/>
      <c r="AK51" s="26"/>
      <c r="AL51" s="26"/>
      <c r="AM51" s="27"/>
      <c r="AN51" s="25"/>
      <c r="AO51" s="26"/>
      <c r="AP51" s="26"/>
      <c r="AQ51" s="26"/>
      <c r="AR51" s="27"/>
      <c r="AS51" s="25"/>
      <c r="AT51" s="26"/>
      <c r="AU51" s="26"/>
      <c r="AV51" s="26"/>
      <c r="AW51" s="27"/>
      <c r="AX51" s="25"/>
      <c r="AY51" s="26"/>
      <c r="AZ51" s="26"/>
      <c r="BA51" s="26"/>
      <c r="BB51" s="27"/>
      <c r="BC51" s="28">
        <f t="shared" si="0"/>
        <v>0</v>
      </c>
    </row>
    <row r="52" spans="1:55" x14ac:dyDescent="0.25">
      <c r="A52" s="23">
        <v>12850126</v>
      </c>
      <c r="B52" s="46" t="s">
        <v>88</v>
      </c>
      <c r="C52" s="25"/>
      <c r="D52" s="26"/>
      <c r="E52" s="26"/>
      <c r="F52" s="26"/>
      <c r="G52" s="26"/>
      <c r="H52" s="26"/>
      <c r="I52" s="27"/>
      <c r="J52" s="25"/>
      <c r="K52" s="26"/>
      <c r="L52" s="26"/>
      <c r="M52" s="26"/>
      <c r="N52" s="27"/>
      <c r="O52" s="25"/>
      <c r="P52" s="26"/>
      <c r="Q52" s="26"/>
      <c r="R52" s="26"/>
      <c r="S52" s="27"/>
      <c r="T52" s="25"/>
      <c r="U52" s="26"/>
      <c r="V52" s="26"/>
      <c r="W52" s="26"/>
      <c r="X52" s="27"/>
      <c r="Y52" s="25"/>
      <c r="Z52" s="26"/>
      <c r="AA52" s="26"/>
      <c r="AB52" s="26"/>
      <c r="AC52" s="27"/>
      <c r="AD52" s="25"/>
      <c r="AE52" s="26"/>
      <c r="AF52" s="26"/>
      <c r="AG52" s="26"/>
      <c r="AH52" s="27"/>
      <c r="AI52" s="25"/>
      <c r="AJ52" s="26"/>
      <c r="AK52" s="26"/>
      <c r="AL52" s="26"/>
      <c r="AM52" s="27"/>
      <c r="AN52" s="25"/>
      <c r="AO52" s="26"/>
      <c r="AP52" s="26"/>
      <c r="AQ52" s="26"/>
      <c r="AR52" s="27"/>
      <c r="AS52" s="25"/>
      <c r="AT52" s="26"/>
      <c r="AU52" s="26"/>
      <c r="AV52" s="26"/>
      <c r="AW52" s="27"/>
      <c r="AX52" s="25"/>
      <c r="AY52" s="26"/>
      <c r="AZ52" s="26"/>
      <c r="BA52" s="26"/>
      <c r="BB52" s="27"/>
      <c r="BC52" s="28">
        <f t="shared" si="0"/>
        <v>0</v>
      </c>
    </row>
    <row r="53" spans="1:55" x14ac:dyDescent="0.25">
      <c r="A53" s="23">
        <v>12440025</v>
      </c>
      <c r="B53" s="46" t="s">
        <v>89</v>
      </c>
      <c r="C53" s="25"/>
      <c r="D53" s="26"/>
      <c r="E53" s="26"/>
      <c r="F53" s="26"/>
      <c r="G53" s="26"/>
      <c r="H53" s="26"/>
      <c r="I53" s="27"/>
      <c r="J53" s="25"/>
      <c r="K53" s="26"/>
      <c r="L53" s="26"/>
      <c r="M53" s="26"/>
      <c r="N53" s="27"/>
      <c r="O53" s="25"/>
      <c r="P53" s="26"/>
      <c r="Q53" s="26"/>
      <c r="R53" s="26"/>
      <c r="S53" s="27"/>
      <c r="T53" s="25"/>
      <c r="U53" s="26"/>
      <c r="V53" s="26"/>
      <c r="W53" s="26"/>
      <c r="X53" s="27"/>
      <c r="Y53" s="25"/>
      <c r="Z53" s="26"/>
      <c r="AA53" s="26"/>
      <c r="AB53" s="26"/>
      <c r="AC53" s="27"/>
      <c r="AD53" s="25"/>
      <c r="AE53" s="26"/>
      <c r="AF53" s="26"/>
      <c r="AG53" s="26"/>
      <c r="AH53" s="27"/>
      <c r="AI53" s="25"/>
      <c r="AJ53" s="26"/>
      <c r="AK53" s="26"/>
      <c r="AL53" s="26"/>
      <c r="AM53" s="27"/>
      <c r="AN53" s="25"/>
      <c r="AO53" s="26"/>
      <c r="AP53" s="26"/>
      <c r="AQ53" s="26"/>
      <c r="AR53" s="27"/>
      <c r="AS53" s="25"/>
      <c r="AT53" s="26"/>
      <c r="AU53" s="26"/>
      <c r="AV53" s="26"/>
      <c r="AW53" s="27"/>
      <c r="AX53" s="25"/>
      <c r="AY53" s="26"/>
      <c r="AZ53" s="26"/>
      <c r="BA53" s="26"/>
      <c r="BB53" s="27"/>
      <c r="BC53" s="28">
        <f t="shared" si="0"/>
        <v>0</v>
      </c>
    </row>
    <row r="54" spans="1:55" x14ac:dyDescent="0.25">
      <c r="A54" s="23">
        <v>12850143</v>
      </c>
      <c r="B54" s="46" t="s">
        <v>90</v>
      </c>
      <c r="C54" s="25"/>
      <c r="D54" s="26"/>
      <c r="E54" s="26"/>
      <c r="F54" s="26"/>
      <c r="G54" s="26"/>
      <c r="H54" s="26"/>
      <c r="I54" s="27"/>
      <c r="J54" s="25"/>
      <c r="K54" s="26"/>
      <c r="L54" s="26"/>
      <c r="M54" s="26"/>
      <c r="N54" s="27"/>
      <c r="O54" s="25"/>
      <c r="P54" s="26"/>
      <c r="Q54" s="26"/>
      <c r="R54" s="26"/>
      <c r="S54" s="27"/>
      <c r="T54" s="25"/>
      <c r="U54" s="26"/>
      <c r="V54" s="26"/>
      <c r="W54" s="26"/>
      <c r="X54" s="27"/>
      <c r="Y54" s="25"/>
      <c r="Z54" s="26"/>
      <c r="AA54" s="26"/>
      <c r="AB54" s="26"/>
      <c r="AC54" s="27"/>
      <c r="AD54" s="25"/>
      <c r="AE54" s="26"/>
      <c r="AF54" s="26"/>
      <c r="AG54" s="26"/>
      <c r="AH54" s="27"/>
      <c r="AI54" s="25"/>
      <c r="AJ54" s="26"/>
      <c r="AK54" s="26"/>
      <c r="AL54" s="26"/>
      <c r="AM54" s="27"/>
      <c r="AN54" s="25"/>
      <c r="AO54" s="26"/>
      <c r="AP54" s="26"/>
      <c r="AQ54" s="26"/>
      <c r="AR54" s="27"/>
      <c r="AS54" s="25"/>
      <c r="AT54" s="26"/>
      <c r="AU54" s="26"/>
      <c r="AV54" s="26"/>
      <c r="AW54" s="27"/>
      <c r="AX54" s="25"/>
      <c r="AY54" s="26"/>
      <c r="AZ54" s="26"/>
      <c r="BA54" s="26"/>
      <c r="BB54" s="27"/>
      <c r="BC54" s="28">
        <f t="shared" si="0"/>
        <v>0</v>
      </c>
    </row>
    <row r="55" spans="1:55" x14ac:dyDescent="0.25">
      <c r="A55" s="23">
        <v>12440015</v>
      </c>
      <c r="B55" s="46" t="s">
        <v>91</v>
      </c>
      <c r="C55" s="25"/>
      <c r="D55" s="26"/>
      <c r="E55" s="26"/>
      <c r="F55" s="26"/>
      <c r="G55" s="26"/>
      <c r="H55" s="26"/>
      <c r="I55" s="27"/>
      <c r="J55" s="25"/>
      <c r="K55" s="26"/>
      <c r="L55" s="26"/>
      <c r="M55" s="26"/>
      <c r="N55" s="27"/>
      <c r="O55" s="25"/>
      <c r="P55" s="26"/>
      <c r="Q55" s="26"/>
      <c r="R55" s="26"/>
      <c r="S55" s="27"/>
      <c r="T55" s="25"/>
      <c r="U55" s="26"/>
      <c r="V55" s="26"/>
      <c r="W55" s="26"/>
      <c r="X55" s="27"/>
      <c r="Y55" s="25"/>
      <c r="Z55" s="26"/>
      <c r="AA55" s="26"/>
      <c r="AB55" s="26"/>
      <c r="AC55" s="27"/>
      <c r="AD55" s="25"/>
      <c r="AE55" s="26"/>
      <c r="AF55" s="26"/>
      <c r="AG55" s="26"/>
      <c r="AH55" s="27"/>
      <c r="AI55" s="25"/>
      <c r="AJ55" s="26"/>
      <c r="AK55" s="26"/>
      <c r="AL55" s="26"/>
      <c r="AM55" s="27"/>
      <c r="AN55" s="25"/>
      <c r="AO55" s="26"/>
      <c r="AP55" s="26"/>
      <c r="AQ55" s="26"/>
      <c r="AR55" s="27"/>
      <c r="AS55" s="25"/>
      <c r="AT55" s="26"/>
      <c r="AU55" s="26"/>
      <c r="AV55" s="26"/>
      <c r="AW55" s="27"/>
      <c r="AX55" s="25"/>
      <c r="AY55" s="26"/>
      <c r="AZ55" s="26"/>
      <c r="BA55" s="26"/>
      <c r="BB55" s="27"/>
      <c r="BC55" s="28">
        <f t="shared" si="0"/>
        <v>0</v>
      </c>
    </row>
    <row r="56" spans="1:55" x14ac:dyDescent="0.25">
      <c r="A56" s="23">
        <v>12440160</v>
      </c>
      <c r="B56" s="46" t="s">
        <v>92</v>
      </c>
      <c r="C56" s="25"/>
      <c r="D56" s="26"/>
      <c r="E56" s="26"/>
      <c r="F56" s="26"/>
      <c r="G56" s="26"/>
      <c r="H56" s="26"/>
      <c r="I56" s="27"/>
      <c r="J56" s="25"/>
      <c r="K56" s="26"/>
      <c r="L56" s="26"/>
      <c r="M56" s="26"/>
      <c r="N56" s="27"/>
      <c r="O56" s="25"/>
      <c r="P56" s="26"/>
      <c r="Q56" s="26"/>
      <c r="R56" s="26"/>
      <c r="S56" s="27"/>
      <c r="T56" s="25"/>
      <c r="U56" s="26"/>
      <c r="V56" s="26"/>
      <c r="W56" s="26"/>
      <c r="X56" s="27"/>
      <c r="Y56" s="25"/>
      <c r="Z56" s="26"/>
      <c r="AA56" s="26"/>
      <c r="AB56" s="26"/>
      <c r="AC56" s="27"/>
      <c r="AD56" s="25"/>
      <c r="AE56" s="26"/>
      <c r="AF56" s="26"/>
      <c r="AG56" s="26"/>
      <c r="AH56" s="27"/>
      <c r="AI56" s="25"/>
      <c r="AJ56" s="26"/>
      <c r="AK56" s="26"/>
      <c r="AL56" s="26"/>
      <c r="AM56" s="27"/>
      <c r="AN56" s="25"/>
      <c r="AO56" s="26"/>
      <c r="AP56" s="26"/>
      <c r="AQ56" s="26"/>
      <c r="AR56" s="27"/>
      <c r="AS56" s="25"/>
      <c r="AT56" s="26"/>
      <c r="AU56" s="26"/>
      <c r="AV56" s="26"/>
      <c r="AW56" s="27"/>
      <c r="AX56" s="25"/>
      <c r="AY56" s="26"/>
      <c r="AZ56" s="26"/>
      <c r="BA56" s="26"/>
      <c r="BB56" s="27"/>
      <c r="BC56" s="28">
        <f t="shared" si="0"/>
        <v>0</v>
      </c>
    </row>
    <row r="57" spans="1:55" x14ac:dyDescent="0.25">
      <c r="A57" s="23">
        <v>12850039</v>
      </c>
      <c r="B57" s="46" t="s">
        <v>93</v>
      </c>
      <c r="C57" s="25"/>
      <c r="D57" s="26"/>
      <c r="E57" s="26"/>
      <c r="F57" s="26"/>
      <c r="G57" s="26"/>
      <c r="H57" s="26"/>
      <c r="I57" s="27"/>
      <c r="J57" s="25"/>
      <c r="K57" s="26"/>
      <c r="L57" s="26"/>
      <c r="M57" s="26"/>
      <c r="N57" s="27"/>
      <c r="O57" s="25"/>
      <c r="P57" s="26"/>
      <c r="Q57" s="26"/>
      <c r="R57" s="26"/>
      <c r="S57" s="27"/>
      <c r="T57" s="25"/>
      <c r="U57" s="26"/>
      <c r="V57" s="26"/>
      <c r="W57" s="26"/>
      <c r="X57" s="27"/>
      <c r="Y57" s="25"/>
      <c r="Z57" s="26"/>
      <c r="AA57" s="26"/>
      <c r="AB57" s="26"/>
      <c r="AC57" s="27"/>
      <c r="AD57" s="25"/>
      <c r="AE57" s="26"/>
      <c r="AF57" s="26"/>
      <c r="AG57" s="26"/>
      <c r="AH57" s="27"/>
      <c r="AI57" s="25"/>
      <c r="AJ57" s="26"/>
      <c r="AK57" s="26"/>
      <c r="AL57" s="26"/>
      <c r="AM57" s="27"/>
      <c r="AN57" s="25"/>
      <c r="AO57" s="26"/>
      <c r="AP57" s="26"/>
      <c r="AQ57" s="26"/>
      <c r="AR57" s="27"/>
      <c r="AS57" s="25"/>
      <c r="AT57" s="26"/>
      <c r="AU57" s="26"/>
      <c r="AV57" s="26"/>
      <c r="AW57" s="27"/>
      <c r="AX57" s="25"/>
      <c r="AY57" s="26"/>
      <c r="AZ57" s="26"/>
      <c r="BA57" s="26"/>
      <c r="BB57" s="27"/>
      <c r="BC57" s="28">
        <f t="shared" si="0"/>
        <v>0</v>
      </c>
    </row>
    <row r="58" spans="1:55" x14ac:dyDescent="0.25">
      <c r="A58" s="23">
        <v>12490018</v>
      </c>
      <c r="B58" s="46" t="s">
        <v>94</v>
      </c>
      <c r="C58" s="25"/>
      <c r="D58" s="26"/>
      <c r="E58" s="26"/>
      <c r="F58" s="26"/>
      <c r="G58" s="26"/>
      <c r="H58" s="26"/>
      <c r="I58" s="27"/>
      <c r="J58" s="25"/>
      <c r="K58" s="26"/>
      <c r="L58" s="26"/>
      <c r="M58" s="26"/>
      <c r="N58" s="27"/>
      <c r="O58" s="25"/>
      <c r="P58" s="26"/>
      <c r="Q58" s="26"/>
      <c r="R58" s="26"/>
      <c r="S58" s="27"/>
      <c r="T58" s="25"/>
      <c r="U58" s="26"/>
      <c r="V58" s="26"/>
      <c r="W58" s="26"/>
      <c r="X58" s="27"/>
      <c r="Y58" s="25"/>
      <c r="Z58" s="26"/>
      <c r="AA58" s="26"/>
      <c r="AB58" s="26"/>
      <c r="AC58" s="27"/>
      <c r="AD58" s="25"/>
      <c r="AE58" s="26"/>
      <c r="AF58" s="26"/>
      <c r="AG58" s="26"/>
      <c r="AH58" s="27"/>
      <c r="AI58" s="25"/>
      <c r="AJ58" s="26"/>
      <c r="AK58" s="26"/>
      <c r="AL58" s="26"/>
      <c r="AM58" s="27"/>
      <c r="AN58" s="25"/>
      <c r="AO58" s="26"/>
      <c r="AP58" s="26"/>
      <c r="AQ58" s="26"/>
      <c r="AR58" s="27"/>
      <c r="AS58" s="25"/>
      <c r="AT58" s="26"/>
      <c r="AU58" s="26"/>
      <c r="AV58" s="26"/>
      <c r="AW58" s="27"/>
      <c r="AX58" s="25"/>
      <c r="AY58" s="26"/>
      <c r="AZ58" s="26"/>
      <c r="BA58" s="26"/>
      <c r="BB58" s="27"/>
      <c r="BC58" s="28">
        <f t="shared" si="0"/>
        <v>0</v>
      </c>
    </row>
    <row r="59" spans="1:55" x14ac:dyDescent="0.25">
      <c r="A59" s="23">
        <v>12440048</v>
      </c>
      <c r="B59" s="46" t="s">
        <v>696</v>
      </c>
      <c r="C59" s="25">
        <v>28</v>
      </c>
      <c r="D59" s="26"/>
      <c r="E59" s="26"/>
      <c r="F59" s="26"/>
      <c r="G59" s="26"/>
      <c r="H59" s="26"/>
      <c r="I59" s="27"/>
      <c r="J59" s="25"/>
      <c r="K59" s="26">
        <v>22</v>
      </c>
      <c r="L59" s="26"/>
      <c r="M59" s="26"/>
      <c r="N59" s="27"/>
      <c r="O59" s="25"/>
      <c r="P59" s="26"/>
      <c r="Q59" s="26"/>
      <c r="R59" s="26"/>
      <c r="S59" s="27"/>
      <c r="T59" s="25"/>
      <c r="U59" s="26"/>
      <c r="V59" s="26"/>
      <c r="W59" s="26"/>
      <c r="X59" s="27"/>
      <c r="Y59" s="25"/>
      <c r="Z59" s="26"/>
      <c r="AA59" s="26"/>
      <c r="AB59" s="26"/>
      <c r="AC59" s="27"/>
      <c r="AD59" s="25"/>
      <c r="AE59" s="26"/>
      <c r="AF59" s="26"/>
      <c r="AG59" s="26"/>
      <c r="AH59" s="27"/>
      <c r="AI59" s="25"/>
      <c r="AJ59" s="26"/>
      <c r="AK59" s="26"/>
      <c r="AL59" s="26"/>
      <c r="AM59" s="27"/>
      <c r="AN59" s="25"/>
      <c r="AO59" s="26"/>
      <c r="AP59" s="26"/>
      <c r="AQ59" s="26"/>
      <c r="AR59" s="27"/>
      <c r="AS59" s="25"/>
      <c r="AT59" s="26"/>
      <c r="AU59" s="26"/>
      <c r="AV59" s="26"/>
      <c r="AW59" s="27"/>
      <c r="AX59" s="25"/>
      <c r="AY59" s="26"/>
      <c r="AZ59" s="26"/>
      <c r="BA59" s="26"/>
      <c r="BB59" s="27"/>
      <c r="BC59" s="28">
        <f t="shared" si="0"/>
        <v>50</v>
      </c>
    </row>
    <row r="60" spans="1:55" x14ac:dyDescent="0.25">
      <c r="A60" s="23">
        <v>12440028</v>
      </c>
      <c r="B60" s="46" t="s">
        <v>704</v>
      </c>
      <c r="C60" s="25"/>
      <c r="D60" s="26"/>
      <c r="E60" s="26"/>
      <c r="F60" s="26"/>
      <c r="G60" s="26"/>
      <c r="H60" s="26"/>
      <c r="I60" s="27"/>
      <c r="J60" s="25"/>
      <c r="K60" s="26"/>
      <c r="L60" s="26"/>
      <c r="M60" s="26"/>
      <c r="N60" s="27"/>
      <c r="O60" s="25"/>
      <c r="P60" s="26"/>
      <c r="Q60" s="26"/>
      <c r="R60" s="26"/>
      <c r="S60" s="27"/>
      <c r="T60" s="25"/>
      <c r="U60" s="26"/>
      <c r="V60" s="26"/>
      <c r="W60" s="26"/>
      <c r="X60" s="27"/>
      <c r="Y60" s="25"/>
      <c r="Z60" s="26"/>
      <c r="AA60" s="26"/>
      <c r="AB60" s="26"/>
      <c r="AC60" s="27"/>
      <c r="AD60" s="25"/>
      <c r="AE60" s="26"/>
      <c r="AF60" s="26"/>
      <c r="AG60" s="26"/>
      <c r="AH60" s="27"/>
      <c r="AI60" s="25"/>
      <c r="AJ60" s="26"/>
      <c r="AK60" s="26"/>
      <c r="AL60" s="26"/>
      <c r="AM60" s="27"/>
      <c r="AN60" s="25"/>
      <c r="AO60" s="26"/>
      <c r="AP60" s="26"/>
      <c r="AQ60" s="26"/>
      <c r="AR60" s="27"/>
      <c r="AS60" s="25"/>
      <c r="AT60" s="26"/>
      <c r="AU60" s="26"/>
      <c r="AV60" s="26"/>
      <c r="AW60" s="27"/>
      <c r="AX60" s="25"/>
      <c r="AY60" s="26"/>
      <c r="AZ60" s="26"/>
      <c r="BA60" s="26"/>
      <c r="BB60" s="27"/>
      <c r="BC60" s="28">
        <f t="shared" si="0"/>
        <v>0</v>
      </c>
    </row>
    <row r="61" spans="1:55" x14ac:dyDescent="0.25">
      <c r="A61" s="23">
        <v>12490019</v>
      </c>
      <c r="B61" s="46" t="s">
        <v>708</v>
      </c>
      <c r="C61" s="25"/>
      <c r="D61" s="26"/>
      <c r="E61" s="26"/>
      <c r="F61" s="26"/>
      <c r="G61" s="26"/>
      <c r="H61" s="26"/>
      <c r="I61" s="27"/>
      <c r="J61" s="25"/>
      <c r="K61" s="26"/>
      <c r="L61" s="26"/>
      <c r="M61" s="26"/>
      <c r="N61" s="27"/>
      <c r="O61" s="25"/>
      <c r="P61" s="26"/>
      <c r="Q61" s="26"/>
      <c r="R61" s="26"/>
      <c r="S61" s="27"/>
      <c r="T61" s="25"/>
      <c r="U61" s="26"/>
      <c r="V61" s="26"/>
      <c r="W61" s="26"/>
      <c r="X61" s="27"/>
      <c r="Y61" s="25"/>
      <c r="Z61" s="26"/>
      <c r="AA61" s="26"/>
      <c r="AB61" s="26"/>
      <c r="AC61" s="27"/>
      <c r="AD61" s="25"/>
      <c r="AE61" s="26"/>
      <c r="AF61" s="26"/>
      <c r="AG61" s="26"/>
      <c r="AH61" s="27"/>
      <c r="AI61" s="25"/>
      <c r="AJ61" s="26"/>
      <c r="AK61" s="26"/>
      <c r="AL61" s="26"/>
      <c r="AM61" s="27"/>
      <c r="AN61" s="25"/>
      <c r="AO61" s="26"/>
      <c r="AP61" s="26"/>
      <c r="AQ61" s="26"/>
      <c r="AR61" s="27"/>
      <c r="AS61" s="25"/>
      <c r="AT61" s="26"/>
      <c r="AU61" s="26"/>
      <c r="AV61" s="26"/>
      <c r="AW61" s="27"/>
      <c r="AX61" s="25"/>
      <c r="AY61" s="26"/>
      <c r="AZ61" s="26"/>
      <c r="BA61" s="26"/>
      <c r="BB61" s="27"/>
      <c r="BC61" s="28">
        <f t="shared" si="0"/>
        <v>0</v>
      </c>
    </row>
    <row r="62" spans="1:55" x14ac:dyDescent="0.25">
      <c r="A62" s="23">
        <v>12850026</v>
      </c>
      <c r="B62" s="46" t="s">
        <v>95</v>
      </c>
      <c r="C62" s="25"/>
      <c r="D62" s="26"/>
      <c r="E62" s="26"/>
      <c r="F62" s="26"/>
      <c r="G62" s="26"/>
      <c r="H62" s="26"/>
      <c r="I62" s="27"/>
      <c r="J62" s="25"/>
      <c r="K62" s="26"/>
      <c r="L62" s="26"/>
      <c r="M62" s="26"/>
      <c r="N62" s="27"/>
      <c r="O62" s="25"/>
      <c r="P62" s="26"/>
      <c r="Q62" s="26"/>
      <c r="R62" s="26"/>
      <c r="S62" s="27"/>
      <c r="T62" s="25"/>
      <c r="U62" s="26"/>
      <c r="V62" s="26"/>
      <c r="W62" s="26"/>
      <c r="X62" s="27"/>
      <c r="Y62" s="25"/>
      <c r="Z62" s="26"/>
      <c r="AA62" s="26"/>
      <c r="AB62" s="26"/>
      <c r="AC62" s="27"/>
      <c r="AD62" s="25"/>
      <c r="AE62" s="26"/>
      <c r="AF62" s="26"/>
      <c r="AG62" s="26"/>
      <c r="AH62" s="27"/>
      <c r="AI62" s="25"/>
      <c r="AJ62" s="26"/>
      <c r="AK62" s="26"/>
      <c r="AL62" s="26"/>
      <c r="AM62" s="27"/>
      <c r="AN62" s="25"/>
      <c r="AO62" s="26"/>
      <c r="AP62" s="26"/>
      <c r="AQ62" s="26"/>
      <c r="AR62" s="27"/>
      <c r="AS62" s="25"/>
      <c r="AT62" s="26"/>
      <c r="AU62" s="26"/>
      <c r="AV62" s="26"/>
      <c r="AW62" s="27"/>
      <c r="AX62" s="25"/>
      <c r="AY62" s="26"/>
      <c r="AZ62" s="26"/>
      <c r="BA62" s="26"/>
      <c r="BB62" s="27"/>
      <c r="BC62" s="28">
        <f t="shared" si="0"/>
        <v>0</v>
      </c>
    </row>
    <row r="63" spans="1:55" x14ac:dyDescent="0.25">
      <c r="A63" s="23">
        <v>12490068</v>
      </c>
      <c r="B63" s="46" t="s">
        <v>96</v>
      </c>
      <c r="C63" s="25"/>
      <c r="D63" s="26"/>
      <c r="E63" s="26"/>
      <c r="F63" s="26"/>
      <c r="G63" s="26"/>
      <c r="H63" s="26"/>
      <c r="I63" s="27"/>
      <c r="J63" s="25"/>
      <c r="K63" s="26"/>
      <c r="L63" s="26"/>
      <c r="M63" s="26"/>
      <c r="N63" s="27"/>
      <c r="O63" s="25"/>
      <c r="P63" s="26"/>
      <c r="Q63" s="26"/>
      <c r="R63" s="26"/>
      <c r="S63" s="27"/>
      <c r="T63" s="25"/>
      <c r="U63" s="26"/>
      <c r="V63" s="26"/>
      <c r="W63" s="26"/>
      <c r="X63" s="27"/>
      <c r="Y63" s="25"/>
      <c r="Z63" s="26"/>
      <c r="AA63" s="26"/>
      <c r="AB63" s="26"/>
      <c r="AC63" s="27"/>
      <c r="AD63" s="25"/>
      <c r="AE63" s="26"/>
      <c r="AF63" s="26"/>
      <c r="AG63" s="26"/>
      <c r="AH63" s="27"/>
      <c r="AI63" s="25"/>
      <c r="AJ63" s="26"/>
      <c r="AK63" s="26"/>
      <c r="AL63" s="26"/>
      <c r="AM63" s="27"/>
      <c r="AN63" s="25"/>
      <c r="AO63" s="26"/>
      <c r="AP63" s="26"/>
      <c r="AQ63" s="26"/>
      <c r="AR63" s="27"/>
      <c r="AS63" s="25"/>
      <c r="AT63" s="26"/>
      <c r="AU63" s="26"/>
      <c r="AV63" s="26"/>
      <c r="AW63" s="27"/>
      <c r="AX63" s="25"/>
      <c r="AY63" s="26"/>
      <c r="AZ63" s="26"/>
      <c r="BA63" s="26"/>
      <c r="BB63" s="27"/>
      <c r="BC63" s="28">
        <f t="shared" si="0"/>
        <v>0</v>
      </c>
    </row>
    <row r="64" spans="1:55" x14ac:dyDescent="0.25">
      <c r="A64" s="23">
        <v>12720091</v>
      </c>
      <c r="B64" s="46" t="s">
        <v>97</v>
      </c>
      <c r="C64" s="25"/>
      <c r="D64" s="26"/>
      <c r="E64" s="26"/>
      <c r="F64" s="26"/>
      <c r="G64" s="26"/>
      <c r="H64" s="26"/>
      <c r="I64" s="27"/>
      <c r="J64" s="25"/>
      <c r="K64" s="26"/>
      <c r="L64" s="26"/>
      <c r="M64" s="26"/>
      <c r="N64" s="27"/>
      <c r="O64" s="25"/>
      <c r="P64" s="26"/>
      <c r="Q64" s="26"/>
      <c r="R64" s="26"/>
      <c r="S64" s="27"/>
      <c r="T64" s="25"/>
      <c r="U64" s="26"/>
      <c r="V64" s="26"/>
      <c r="W64" s="26"/>
      <c r="X64" s="27"/>
      <c r="Y64" s="25"/>
      <c r="Z64" s="26"/>
      <c r="AA64" s="26"/>
      <c r="AB64" s="26"/>
      <c r="AC64" s="27"/>
      <c r="AD64" s="25"/>
      <c r="AE64" s="26"/>
      <c r="AF64" s="26"/>
      <c r="AG64" s="26"/>
      <c r="AH64" s="27"/>
      <c r="AI64" s="25"/>
      <c r="AJ64" s="26"/>
      <c r="AK64" s="26"/>
      <c r="AL64" s="26"/>
      <c r="AM64" s="27"/>
      <c r="AN64" s="25"/>
      <c r="AO64" s="26"/>
      <c r="AP64" s="26"/>
      <c r="AQ64" s="26"/>
      <c r="AR64" s="27"/>
      <c r="AS64" s="25"/>
      <c r="AT64" s="26"/>
      <c r="AU64" s="26"/>
      <c r="AV64" s="26"/>
      <c r="AW64" s="27"/>
      <c r="AX64" s="25"/>
      <c r="AY64" s="26"/>
      <c r="AZ64" s="26"/>
      <c r="BA64" s="26"/>
      <c r="BB64" s="27"/>
      <c r="BC64" s="28">
        <f t="shared" si="0"/>
        <v>0</v>
      </c>
    </row>
    <row r="65" spans="1:57" x14ac:dyDescent="0.25">
      <c r="A65" s="23">
        <v>12720051</v>
      </c>
      <c r="B65" s="46" t="s">
        <v>98</v>
      </c>
      <c r="C65" s="25"/>
      <c r="D65" s="26"/>
      <c r="E65" s="26"/>
      <c r="F65" s="26"/>
      <c r="G65" s="26"/>
      <c r="H65" s="26"/>
      <c r="I65" s="27"/>
      <c r="J65" s="53"/>
      <c r="K65" s="54"/>
      <c r="L65" s="26"/>
      <c r="M65" s="26"/>
      <c r="N65" s="27"/>
      <c r="O65" s="53"/>
      <c r="P65" s="26"/>
      <c r="Q65" s="26"/>
      <c r="R65" s="26"/>
      <c r="S65" s="27"/>
      <c r="T65" s="53"/>
      <c r="U65" s="54"/>
      <c r="V65" s="26"/>
      <c r="W65" s="26"/>
      <c r="X65" s="27"/>
      <c r="Y65" s="53"/>
      <c r="Z65" s="26"/>
      <c r="AA65" s="26"/>
      <c r="AB65" s="26"/>
      <c r="AC65" s="27"/>
      <c r="AD65" s="25"/>
      <c r="AE65" s="26"/>
      <c r="AF65" s="26"/>
      <c r="AG65" s="26"/>
      <c r="AH65" s="27"/>
      <c r="AI65" s="53"/>
      <c r="AJ65" s="26"/>
      <c r="AK65" s="26"/>
      <c r="AL65" s="26"/>
      <c r="AM65" s="27"/>
      <c r="AN65" s="25"/>
      <c r="AO65" s="26"/>
      <c r="AP65" s="26"/>
      <c r="AQ65" s="26"/>
      <c r="AR65" s="27"/>
      <c r="AS65" s="53"/>
      <c r="AT65" s="54"/>
      <c r="AU65" s="54"/>
      <c r="AV65" s="26"/>
      <c r="AW65" s="27"/>
      <c r="AX65" s="53"/>
      <c r="AY65" s="26"/>
      <c r="AZ65" s="26"/>
      <c r="BA65" s="26"/>
      <c r="BB65" s="27"/>
      <c r="BC65" s="28">
        <f t="shared" si="0"/>
        <v>0</v>
      </c>
      <c r="BD65" s="51"/>
      <c r="BE65" s="57"/>
    </row>
    <row r="66" spans="1:57" x14ac:dyDescent="0.25">
      <c r="A66" s="23">
        <v>12530060</v>
      </c>
      <c r="B66" s="46" t="s">
        <v>99</v>
      </c>
      <c r="C66" s="25"/>
      <c r="D66" s="26"/>
      <c r="E66" s="26"/>
      <c r="F66" s="26"/>
      <c r="G66" s="26"/>
      <c r="H66" s="26"/>
      <c r="I66" s="27"/>
      <c r="J66" s="25"/>
      <c r="K66" s="26"/>
      <c r="L66" s="26"/>
      <c r="M66" s="26"/>
      <c r="N66" s="27"/>
      <c r="O66" s="25">
        <v>5</v>
      </c>
      <c r="P66" s="26">
        <v>15</v>
      </c>
      <c r="Q66" s="26">
        <v>22</v>
      </c>
      <c r="R66" s="26"/>
      <c r="S66" s="27"/>
      <c r="T66" s="25">
        <v>9</v>
      </c>
      <c r="U66" s="26"/>
      <c r="V66" s="26"/>
      <c r="W66" s="26"/>
      <c r="X66" s="27"/>
      <c r="Y66" s="25">
        <v>5</v>
      </c>
      <c r="Z66" s="26">
        <v>32</v>
      </c>
      <c r="AA66" s="26"/>
      <c r="AB66" s="26"/>
      <c r="AC66" s="27"/>
      <c r="AD66" s="25">
        <v>5</v>
      </c>
      <c r="AE66" s="26"/>
      <c r="AF66" s="26"/>
      <c r="AG66" s="26"/>
      <c r="AH66" s="27"/>
      <c r="AI66" s="25">
        <v>22</v>
      </c>
      <c r="AJ66" s="26"/>
      <c r="AK66" s="26"/>
      <c r="AL66" s="26"/>
      <c r="AM66" s="27"/>
      <c r="AN66" s="25"/>
      <c r="AO66" s="26"/>
      <c r="AP66" s="26"/>
      <c r="AQ66" s="26"/>
      <c r="AR66" s="27"/>
      <c r="AS66" s="25">
        <v>5</v>
      </c>
      <c r="AT66" s="26">
        <v>5</v>
      </c>
      <c r="AU66" s="26"/>
      <c r="AV66" s="26"/>
      <c r="AW66" s="27"/>
      <c r="AX66" s="25"/>
      <c r="AY66" s="26"/>
      <c r="AZ66" s="26"/>
      <c r="BA66" s="26"/>
      <c r="BB66" s="27"/>
      <c r="BC66" s="28">
        <f t="shared" si="0"/>
        <v>125</v>
      </c>
    </row>
    <row r="67" spans="1:57" x14ac:dyDescent="0.25">
      <c r="A67" s="23">
        <v>12850172</v>
      </c>
      <c r="B67" s="46" t="s">
        <v>100</v>
      </c>
      <c r="C67" s="25"/>
      <c r="D67" s="26"/>
      <c r="E67" s="26"/>
      <c r="F67" s="26"/>
      <c r="G67" s="26"/>
      <c r="H67" s="26"/>
      <c r="I67" s="27"/>
      <c r="J67" s="25"/>
      <c r="K67" s="26"/>
      <c r="L67" s="26"/>
      <c r="M67" s="26"/>
      <c r="N67" s="27"/>
      <c r="O67" s="25"/>
      <c r="P67" s="26"/>
      <c r="Q67" s="26"/>
      <c r="R67" s="26"/>
      <c r="S67" s="27"/>
      <c r="T67" s="25"/>
      <c r="U67" s="26"/>
      <c r="V67" s="26"/>
      <c r="W67" s="26"/>
      <c r="X67" s="27"/>
      <c r="Y67" s="25"/>
      <c r="Z67" s="26"/>
      <c r="AA67" s="26"/>
      <c r="AB67" s="26"/>
      <c r="AC67" s="27"/>
      <c r="AD67" s="25"/>
      <c r="AE67" s="26"/>
      <c r="AF67" s="26"/>
      <c r="AG67" s="26"/>
      <c r="AH67" s="27"/>
      <c r="AI67" s="25"/>
      <c r="AJ67" s="26"/>
      <c r="AK67" s="26"/>
      <c r="AL67" s="26"/>
      <c r="AM67" s="27"/>
      <c r="AN67" s="25"/>
      <c r="AO67" s="26"/>
      <c r="AP67" s="26"/>
      <c r="AQ67" s="26"/>
      <c r="AR67" s="27"/>
      <c r="AS67" s="25"/>
      <c r="AT67" s="26"/>
      <c r="AU67" s="26"/>
      <c r="AV67" s="26"/>
      <c r="AW67" s="27"/>
      <c r="AX67" s="25"/>
      <c r="AY67" s="26"/>
      <c r="AZ67" s="26"/>
      <c r="BA67" s="26"/>
      <c r="BB67" s="27"/>
      <c r="BC67" s="28">
        <f t="shared" si="0"/>
        <v>0</v>
      </c>
    </row>
    <row r="68" spans="1:57" x14ac:dyDescent="0.25">
      <c r="A68" s="23">
        <v>12440033</v>
      </c>
      <c r="B68" s="46" t="s">
        <v>101</v>
      </c>
      <c r="C68" s="25"/>
      <c r="D68" s="26"/>
      <c r="E68" s="26"/>
      <c r="F68" s="26"/>
      <c r="G68" s="26"/>
      <c r="H68" s="26"/>
      <c r="I68" s="27"/>
      <c r="J68" s="25"/>
      <c r="K68" s="26"/>
      <c r="L68" s="26"/>
      <c r="M68" s="26"/>
      <c r="N68" s="27"/>
      <c r="O68" s="25"/>
      <c r="P68" s="26"/>
      <c r="Q68" s="26"/>
      <c r="R68" s="26"/>
      <c r="S68" s="27"/>
      <c r="T68" s="25"/>
      <c r="U68" s="26"/>
      <c r="V68" s="26"/>
      <c r="W68" s="26"/>
      <c r="X68" s="27"/>
      <c r="Y68" s="25"/>
      <c r="Z68" s="26"/>
      <c r="AA68" s="26"/>
      <c r="AB68" s="26"/>
      <c r="AC68" s="27"/>
      <c r="AD68" s="25"/>
      <c r="AE68" s="26"/>
      <c r="AF68" s="26"/>
      <c r="AG68" s="26"/>
      <c r="AH68" s="27"/>
      <c r="AI68" s="25"/>
      <c r="AJ68" s="26"/>
      <c r="AK68" s="26"/>
      <c r="AL68" s="26"/>
      <c r="AM68" s="27"/>
      <c r="AN68" s="25"/>
      <c r="AO68" s="26"/>
      <c r="AP68" s="26"/>
      <c r="AQ68" s="26"/>
      <c r="AR68" s="27"/>
      <c r="AS68" s="25"/>
      <c r="AT68" s="26"/>
      <c r="AU68" s="26"/>
      <c r="AV68" s="26"/>
      <c r="AW68" s="27"/>
      <c r="AX68" s="25"/>
      <c r="AY68" s="26"/>
      <c r="AZ68" s="26"/>
      <c r="BA68" s="26"/>
      <c r="BB68" s="27"/>
      <c r="BC68" s="28">
        <f t="shared" ref="BC68:BC131" si="1">SUM(C68:BB68)</f>
        <v>0</v>
      </c>
    </row>
    <row r="69" spans="1:57" x14ac:dyDescent="0.25">
      <c r="A69" s="23">
        <v>12530062</v>
      </c>
      <c r="B69" s="46" t="s">
        <v>102</v>
      </c>
      <c r="C69" s="25"/>
      <c r="D69" s="26"/>
      <c r="E69" s="26"/>
      <c r="F69" s="26"/>
      <c r="G69" s="26"/>
      <c r="H69" s="26"/>
      <c r="I69" s="27"/>
      <c r="J69" s="25"/>
      <c r="K69" s="26"/>
      <c r="L69" s="26"/>
      <c r="M69" s="26"/>
      <c r="N69" s="27"/>
      <c r="O69" s="25"/>
      <c r="P69" s="26"/>
      <c r="Q69" s="26"/>
      <c r="R69" s="26"/>
      <c r="S69" s="27"/>
      <c r="T69" s="25"/>
      <c r="U69" s="26"/>
      <c r="V69" s="26"/>
      <c r="W69" s="26"/>
      <c r="X69" s="27"/>
      <c r="Y69" s="25"/>
      <c r="Z69" s="26"/>
      <c r="AA69" s="26"/>
      <c r="AB69" s="26"/>
      <c r="AC69" s="27"/>
      <c r="AD69" s="25"/>
      <c r="AE69" s="26"/>
      <c r="AF69" s="26"/>
      <c r="AG69" s="26"/>
      <c r="AH69" s="27"/>
      <c r="AI69" s="25"/>
      <c r="AJ69" s="26"/>
      <c r="AK69" s="26"/>
      <c r="AL69" s="26"/>
      <c r="AM69" s="27"/>
      <c r="AN69" s="25"/>
      <c r="AO69" s="26"/>
      <c r="AP69" s="26"/>
      <c r="AQ69" s="26"/>
      <c r="AR69" s="27"/>
      <c r="AS69" s="25"/>
      <c r="AT69" s="26"/>
      <c r="AU69" s="26"/>
      <c r="AV69" s="26"/>
      <c r="AW69" s="27"/>
      <c r="AX69" s="25"/>
      <c r="AY69" s="26"/>
      <c r="AZ69" s="26"/>
      <c r="BA69" s="26"/>
      <c r="BB69" s="27"/>
      <c r="BC69" s="28">
        <f t="shared" si="1"/>
        <v>0</v>
      </c>
    </row>
    <row r="70" spans="1:57" x14ac:dyDescent="0.25">
      <c r="A70" s="23">
        <v>12530042</v>
      </c>
      <c r="B70" s="46" t="s">
        <v>103</v>
      </c>
      <c r="C70" s="25"/>
      <c r="D70" s="26"/>
      <c r="E70" s="26"/>
      <c r="F70" s="26"/>
      <c r="G70" s="26"/>
      <c r="H70" s="26"/>
      <c r="I70" s="27"/>
      <c r="J70" s="25"/>
      <c r="K70" s="26"/>
      <c r="L70" s="26"/>
      <c r="M70" s="26"/>
      <c r="N70" s="27"/>
      <c r="O70" s="25"/>
      <c r="P70" s="26"/>
      <c r="Q70" s="26"/>
      <c r="R70" s="26"/>
      <c r="S70" s="27"/>
      <c r="T70" s="25"/>
      <c r="U70" s="26"/>
      <c r="V70" s="26"/>
      <c r="W70" s="26"/>
      <c r="X70" s="27"/>
      <c r="Y70" s="25"/>
      <c r="Z70" s="26"/>
      <c r="AA70" s="26"/>
      <c r="AB70" s="26"/>
      <c r="AC70" s="27"/>
      <c r="AD70" s="25"/>
      <c r="AE70" s="26"/>
      <c r="AF70" s="26"/>
      <c r="AG70" s="26"/>
      <c r="AH70" s="27"/>
      <c r="AI70" s="25"/>
      <c r="AJ70" s="26"/>
      <c r="AK70" s="26"/>
      <c r="AL70" s="26"/>
      <c r="AM70" s="27"/>
      <c r="AN70" s="25"/>
      <c r="AO70" s="26"/>
      <c r="AP70" s="26"/>
      <c r="AQ70" s="26"/>
      <c r="AR70" s="27"/>
      <c r="AS70" s="25"/>
      <c r="AT70" s="26"/>
      <c r="AU70" s="26"/>
      <c r="AV70" s="26"/>
      <c r="AW70" s="27"/>
      <c r="AX70" s="25"/>
      <c r="AY70" s="26"/>
      <c r="AZ70" s="26"/>
      <c r="BA70" s="26"/>
      <c r="BB70" s="27"/>
      <c r="BC70" s="28">
        <f t="shared" si="1"/>
        <v>0</v>
      </c>
    </row>
    <row r="71" spans="1:57" x14ac:dyDescent="0.25">
      <c r="A71" s="23">
        <v>12720021</v>
      </c>
      <c r="B71" s="46" t="s">
        <v>104</v>
      </c>
      <c r="C71" s="25"/>
      <c r="D71" s="26"/>
      <c r="E71" s="26"/>
      <c r="F71" s="26"/>
      <c r="G71" s="26"/>
      <c r="H71" s="26"/>
      <c r="I71" s="27"/>
      <c r="J71" s="25"/>
      <c r="K71" s="26"/>
      <c r="L71" s="26"/>
      <c r="M71" s="26"/>
      <c r="N71" s="27"/>
      <c r="O71" s="25"/>
      <c r="P71" s="26"/>
      <c r="Q71" s="26"/>
      <c r="R71" s="26"/>
      <c r="S71" s="27"/>
      <c r="T71" s="25"/>
      <c r="U71" s="26"/>
      <c r="V71" s="26"/>
      <c r="W71" s="26"/>
      <c r="X71" s="27"/>
      <c r="Y71" s="25"/>
      <c r="Z71" s="26"/>
      <c r="AA71" s="26"/>
      <c r="AB71" s="26"/>
      <c r="AC71" s="27"/>
      <c r="AD71" s="25"/>
      <c r="AE71" s="26"/>
      <c r="AF71" s="26"/>
      <c r="AG71" s="26"/>
      <c r="AH71" s="27"/>
      <c r="AI71" s="25"/>
      <c r="AJ71" s="26"/>
      <c r="AK71" s="26"/>
      <c r="AL71" s="26"/>
      <c r="AM71" s="27"/>
      <c r="AN71" s="25"/>
      <c r="AO71" s="26"/>
      <c r="AP71" s="26"/>
      <c r="AQ71" s="26"/>
      <c r="AR71" s="27"/>
      <c r="AS71" s="25"/>
      <c r="AT71" s="26"/>
      <c r="AU71" s="26"/>
      <c r="AV71" s="26"/>
      <c r="AW71" s="27"/>
      <c r="AX71" s="25"/>
      <c r="AY71" s="26"/>
      <c r="AZ71" s="26"/>
      <c r="BA71" s="26"/>
      <c r="BB71" s="27"/>
      <c r="BC71" s="28">
        <f t="shared" si="1"/>
        <v>0</v>
      </c>
    </row>
    <row r="72" spans="1:57" x14ac:dyDescent="0.25">
      <c r="A72" s="23">
        <v>12530018</v>
      </c>
      <c r="B72" s="46" t="s">
        <v>105</v>
      </c>
      <c r="C72" s="25"/>
      <c r="D72" s="26"/>
      <c r="E72" s="26"/>
      <c r="F72" s="26"/>
      <c r="G72" s="26"/>
      <c r="H72" s="26"/>
      <c r="I72" s="27"/>
      <c r="J72" s="25"/>
      <c r="K72" s="26"/>
      <c r="L72" s="26"/>
      <c r="M72" s="26"/>
      <c r="N72" s="27"/>
      <c r="O72" s="25"/>
      <c r="P72" s="26"/>
      <c r="Q72" s="26"/>
      <c r="R72" s="26"/>
      <c r="S72" s="27"/>
      <c r="T72" s="25"/>
      <c r="U72" s="26"/>
      <c r="V72" s="26"/>
      <c r="W72" s="26"/>
      <c r="X72" s="27"/>
      <c r="Y72" s="25"/>
      <c r="Z72" s="26"/>
      <c r="AA72" s="26"/>
      <c r="AB72" s="26"/>
      <c r="AC72" s="27"/>
      <c r="AD72" s="25"/>
      <c r="AE72" s="26"/>
      <c r="AF72" s="26"/>
      <c r="AG72" s="26"/>
      <c r="AH72" s="27"/>
      <c r="AI72" s="25"/>
      <c r="AJ72" s="26"/>
      <c r="AK72" s="26"/>
      <c r="AL72" s="26"/>
      <c r="AM72" s="27"/>
      <c r="AN72" s="25"/>
      <c r="AO72" s="26"/>
      <c r="AP72" s="26"/>
      <c r="AQ72" s="26"/>
      <c r="AR72" s="27"/>
      <c r="AS72" s="25"/>
      <c r="AT72" s="26"/>
      <c r="AU72" s="26"/>
      <c r="AV72" s="26"/>
      <c r="AW72" s="27"/>
      <c r="AX72" s="25"/>
      <c r="AY72" s="26"/>
      <c r="AZ72" s="26"/>
      <c r="BA72" s="26"/>
      <c r="BB72" s="27"/>
      <c r="BC72" s="28">
        <f t="shared" si="1"/>
        <v>0</v>
      </c>
    </row>
    <row r="73" spans="1:57" x14ac:dyDescent="0.25">
      <c r="A73" s="23">
        <v>12440030</v>
      </c>
      <c r="B73" s="46" t="s">
        <v>106</v>
      </c>
      <c r="C73" s="25"/>
      <c r="D73" s="26"/>
      <c r="E73" s="26"/>
      <c r="F73" s="26"/>
      <c r="G73" s="26"/>
      <c r="H73" s="26"/>
      <c r="I73" s="27"/>
      <c r="J73" s="25"/>
      <c r="K73" s="26"/>
      <c r="L73" s="26"/>
      <c r="M73" s="26"/>
      <c r="N73" s="27"/>
      <c r="O73" s="25"/>
      <c r="P73" s="26"/>
      <c r="Q73" s="26"/>
      <c r="R73" s="26"/>
      <c r="S73" s="27"/>
      <c r="T73" s="25"/>
      <c r="U73" s="26"/>
      <c r="V73" s="26"/>
      <c r="W73" s="26"/>
      <c r="X73" s="27"/>
      <c r="Y73" s="25"/>
      <c r="Z73" s="26"/>
      <c r="AA73" s="26"/>
      <c r="AB73" s="26"/>
      <c r="AC73" s="27"/>
      <c r="AD73" s="25"/>
      <c r="AE73" s="26"/>
      <c r="AF73" s="26"/>
      <c r="AG73" s="26"/>
      <c r="AH73" s="27"/>
      <c r="AI73" s="25"/>
      <c r="AJ73" s="26"/>
      <c r="AK73" s="26"/>
      <c r="AL73" s="26"/>
      <c r="AM73" s="27"/>
      <c r="AN73" s="25"/>
      <c r="AO73" s="26"/>
      <c r="AP73" s="26"/>
      <c r="AQ73" s="26"/>
      <c r="AR73" s="27"/>
      <c r="AS73" s="25"/>
      <c r="AT73" s="26"/>
      <c r="AU73" s="26"/>
      <c r="AV73" s="26"/>
      <c r="AW73" s="27"/>
      <c r="AX73" s="25"/>
      <c r="AY73" s="26"/>
      <c r="AZ73" s="26"/>
      <c r="BA73" s="26"/>
      <c r="BB73" s="27"/>
      <c r="BC73" s="28">
        <f t="shared" si="1"/>
        <v>0</v>
      </c>
    </row>
    <row r="74" spans="1:57" x14ac:dyDescent="0.25">
      <c r="A74" s="23">
        <v>12530147</v>
      </c>
      <c r="B74" s="46" t="s">
        <v>107</v>
      </c>
      <c r="C74" s="25"/>
      <c r="D74" s="26"/>
      <c r="E74" s="26"/>
      <c r="F74" s="26"/>
      <c r="G74" s="26"/>
      <c r="H74" s="26"/>
      <c r="I74" s="27"/>
      <c r="J74" s="25"/>
      <c r="K74" s="26"/>
      <c r="L74" s="26"/>
      <c r="M74" s="26"/>
      <c r="N74" s="27"/>
      <c r="O74" s="25"/>
      <c r="P74" s="26"/>
      <c r="Q74" s="26"/>
      <c r="R74" s="26"/>
      <c r="S74" s="27"/>
      <c r="T74" s="25"/>
      <c r="U74" s="26"/>
      <c r="V74" s="26"/>
      <c r="W74" s="26"/>
      <c r="X74" s="27"/>
      <c r="Y74" s="25"/>
      <c r="Z74" s="26"/>
      <c r="AA74" s="26"/>
      <c r="AB74" s="26"/>
      <c r="AC74" s="27"/>
      <c r="AD74" s="25"/>
      <c r="AE74" s="26"/>
      <c r="AF74" s="26"/>
      <c r="AG74" s="26"/>
      <c r="AH74" s="27"/>
      <c r="AI74" s="25"/>
      <c r="AJ74" s="26"/>
      <c r="AK74" s="26"/>
      <c r="AL74" s="26"/>
      <c r="AM74" s="27"/>
      <c r="AN74" s="25"/>
      <c r="AO74" s="26"/>
      <c r="AP74" s="26"/>
      <c r="AQ74" s="26"/>
      <c r="AR74" s="27"/>
      <c r="AS74" s="25"/>
      <c r="AT74" s="26"/>
      <c r="AU74" s="26"/>
      <c r="AV74" s="26"/>
      <c r="AW74" s="27"/>
      <c r="AX74" s="25"/>
      <c r="AY74" s="26"/>
      <c r="AZ74" s="26"/>
      <c r="BA74" s="26"/>
      <c r="BB74" s="27"/>
      <c r="BC74" s="28">
        <f t="shared" si="1"/>
        <v>0</v>
      </c>
    </row>
    <row r="75" spans="1:57" x14ac:dyDescent="0.25">
      <c r="A75" s="23">
        <v>12530124</v>
      </c>
      <c r="B75" s="46" t="s">
        <v>108</v>
      </c>
      <c r="C75" s="25"/>
      <c r="D75" s="26"/>
      <c r="E75" s="26"/>
      <c r="F75" s="26"/>
      <c r="G75" s="26"/>
      <c r="H75" s="26"/>
      <c r="I75" s="27"/>
      <c r="J75" s="25"/>
      <c r="K75" s="26"/>
      <c r="L75" s="26"/>
      <c r="M75" s="26"/>
      <c r="N75" s="27"/>
      <c r="O75" s="25"/>
      <c r="P75" s="26"/>
      <c r="Q75" s="26"/>
      <c r="R75" s="26"/>
      <c r="S75" s="27"/>
      <c r="T75" s="25"/>
      <c r="U75" s="26"/>
      <c r="V75" s="26"/>
      <c r="W75" s="26"/>
      <c r="X75" s="27"/>
      <c r="Y75" s="25"/>
      <c r="Z75" s="26"/>
      <c r="AA75" s="26"/>
      <c r="AB75" s="26"/>
      <c r="AC75" s="27"/>
      <c r="AD75" s="25"/>
      <c r="AE75" s="26"/>
      <c r="AF75" s="26"/>
      <c r="AG75" s="26"/>
      <c r="AH75" s="27"/>
      <c r="AI75" s="25"/>
      <c r="AJ75" s="26"/>
      <c r="AK75" s="26"/>
      <c r="AL75" s="26"/>
      <c r="AM75" s="27"/>
      <c r="AN75" s="25"/>
      <c r="AO75" s="26"/>
      <c r="AP75" s="26"/>
      <c r="AQ75" s="26"/>
      <c r="AR75" s="27"/>
      <c r="AS75" s="25"/>
      <c r="AT75" s="26"/>
      <c r="AU75" s="26"/>
      <c r="AV75" s="26"/>
      <c r="AW75" s="27"/>
      <c r="AX75" s="25"/>
      <c r="AY75" s="26"/>
      <c r="AZ75" s="26"/>
      <c r="BA75" s="26"/>
      <c r="BB75" s="27"/>
      <c r="BC75" s="28">
        <f t="shared" si="1"/>
        <v>0</v>
      </c>
    </row>
    <row r="76" spans="1:57" x14ac:dyDescent="0.25">
      <c r="A76" s="23">
        <v>12850051</v>
      </c>
      <c r="B76" s="46" t="s">
        <v>109</v>
      </c>
      <c r="C76" s="25"/>
      <c r="D76" s="26"/>
      <c r="E76" s="26"/>
      <c r="F76" s="26"/>
      <c r="G76" s="26"/>
      <c r="H76" s="26"/>
      <c r="I76" s="27"/>
      <c r="J76" s="25"/>
      <c r="K76" s="26"/>
      <c r="L76" s="26"/>
      <c r="M76" s="26"/>
      <c r="N76" s="27"/>
      <c r="O76" s="25"/>
      <c r="P76" s="26"/>
      <c r="Q76" s="26"/>
      <c r="R76" s="26"/>
      <c r="S76" s="27"/>
      <c r="T76" s="25"/>
      <c r="U76" s="26"/>
      <c r="V76" s="26"/>
      <c r="W76" s="26"/>
      <c r="X76" s="27"/>
      <c r="Y76" s="25"/>
      <c r="Z76" s="26"/>
      <c r="AA76" s="26"/>
      <c r="AB76" s="26"/>
      <c r="AC76" s="27"/>
      <c r="AD76" s="25"/>
      <c r="AE76" s="26"/>
      <c r="AF76" s="26"/>
      <c r="AG76" s="26"/>
      <c r="AH76" s="27"/>
      <c r="AI76" s="25"/>
      <c r="AJ76" s="26"/>
      <c r="AK76" s="26"/>
      <c r="AL76" s="26"/>
      <c r="AM76" s="27"/>
      <c r="AN76" s="25"/>
      <c r="AO76" s="26"/>
      <c r="AP76" s="26"/>
      <c r="AQ76" s="26"/>
      <c r="AR76" s="27"/>
      <c r="AS76" s="25"/>
      <c r="AT76" s="26"/>
      <c r="AU76" s="26"/>
      <c r="AV76" s="26"/>
      <c r="AW76" s="27"/>
      <c r="AX76" s="25"/>
      <c r="AY76" s="26"/>
      <c r="AZ76" s="26"/>
      <c r="BA76" s="26"/>
      <c r="BB76" s="27"/>
      <c r="BC76" s="28">
        <f t="shared" si="1"/>
        <v>0</v>
      </c>
    </row>
    <row r="77" spans="1:57" x14ac:dyDescent="0.25">
      <c r="A77" s="23">
        <v>12440073</v>
      </c>
      <c r="B77" s="46" t="s">
        <v>110</v>
      </c>
      <c r="C77" s="25"/>
      <c r="D77" s="26"/>
      <c r="E77" s="26"/>
      <c r="F77" s="26"/>
      <c r="G77" s="26"/>
      <c r="H77" s="26"/>
      <c r="I77" s="27"/>
      <c r="J77" s="25"/>
      <c r="K77" s="26"/>
      <c r="L77" s="26"/>
      <c r="M77" s="26"/>
      <c r="N77" s="27"/>
      <c r="O77" s="25"/>
      <c r="P77" s="26"/>
      <c r="Q77" s="26"/>
      <c r="R77" s="26"/>
      <c r="S77" s="27"/>
      <c r="T77" s="25"/>
      <c r="U77" s="26"/>
      <c r="V77" s="26"/>
      <c r="W77" s="26"/>
      <c r="X77" s="27"/>
      <c r="Y77" s="25"/>
      <c r="Z77" s="26"/>
      <c r="AA77" s="26"/>
      <c r="AB77" s="26"/>
      <c r="AC77" s="27"/>
      <c r="AD77" s="25"/>
      <c r="AE77" s="26"/>
      <c r="AF77" s="26"/>
      <c r="AG77" s="26"/>
      <c r="AH77" s="27"/>
      <c r="AI77" s="25"/>
      <c r="AJ77" s="26"/>
      <c r="AK77" s="26"/>
      <c r="AL77" s="26"/>
      <c r="AM77" s="27"/>
      <c r="AN77" s="25"/>
      <c r="AO77" s="26"/>
      <c r="AP77" s="26"/>
      <c r="AQ77" s="26"/>
      <c r="AR77" s="27"/>
      <c r="AS77" s="25"/>
      <c r="AT77" s="26"/>
      <c r="AU77" s="26"/>
      <c r="AV77" s="26"/>
      <c r="AW77" s="27"/>
      <c r="AX77" s="25"/>
      <c r="AY77" s="26"/>
      <c r="AZ77" s="26"/>
      <c r="BA77" s="26"/>
      <c r="BB77" s="27"/>
      <c r="BC77" s="28">
        <f t="shared" si="1"/>
        <v>0</v>
      </c>
    </row>
    <row r="78" spans="1:57" x14ac:dyDescent="0.25">
      <c r="A78" s="23">
        <v>12850037</v>
      </c>
      <c r="B78" s="46" t="s">
        <v>111</v>
      </c>
      <c r="C78" s="25"/>
      <c r="D78" s="26"/>
      <c r="E78" s="26"/>
      <c r="F78" s="26"/>
      <c r="G78" s="26"/>
      <c r="H78" s="26"/>
      <c r="I78" s="27"/>
      <c r="J78" s="25"/>
      <c r="K78" s="26"/>
      <c r="L78" s="26"/>
      <c r="M78" s="26"/>
      <c r="N78" s="27"/>
      <c r="O78" s="25"/>
      <c r="P78" s="26"/>
      <c r="Q78" s="26"/>
      <c r="R78" s="26"/>
      <c r="S78" s="27"/>
      <c r="T78" s="25"/>
      <c r="U78" s="26"/>
      <c r="V78" s="26"/>
      <c r="W78" s="26"/>
      <c r="X78" s="27"/>
      <c r="Y78" s="25"/>
      <c r="Z78" s="26"/>
      <c r="AA78" s="26"/>
      <c r="AB78" s="26"/>
      <c r="AC78" s="27"/>
      <c r="AD78" s="25"/>
      <c r="AE78" s="26"/>
      <c r="AF78" s="26"/>
      <c r="AG78" s="26"/>
      <c r="AH78" s="27"/>
      <c r="AI78" s="25"/>
      <c r="AJ78" s="26"/>
      <c r="AK78" s="26"/>
      <c r="AL78" s="26"/>
      <c r="AM78" s="27"/>
      <c r="AN78" s="25"/>
      <c r="AO78" s="26"/>
      <c r="AP78" s="26"/>
      <c r="AQ78" s="26"/>
      <c r="AR78" s="27"/>
      <c r="AS78" s="25"/>
      <c r="AT78" s="26"/>
      <c r="AU78" s="26"/>
      <c r="AV78" s="26"/>
      <c r="AW78" s="27"/>
      <c r="AX78" s="25"/>
      <c r="AY78" s="26"/>
      <c r="AZ78" s="26"/>
      <c r="BA78" s="26"/>
      <c r="BB78" s="27"/>
      <c r="BC78" s="28">
        <f t="shared" si="1"/>
        <v>0</v>
      </c>
    </row>
    <row r="79" spans="1:57" x14ac:dyDescent="0.25">
      <c r="A79" s="23">
        <v>12530025</v>
      </c>
      <c r="B79" s="46" t="s">
        <v>112</v>
      </c>
      <c r="C79" s="25"/>
      <c r="D79" s="26"/>
      <c r="E79" s="26"/>
      <c r="F79" s="26"/>
      <c r="G79" s="26"/>
      <c r="H79" s="26"/>
      <c r="I79" s="27"/>
      <c r="J79" s="25"/>
      <c r="K79" s="26"/>
      <c r="L79" s="26"/>
      <c r="M79" s="26"/>
      <c r="N79" s="27"/>
      <c r="O79" s="25"/>
      <c r="P79" s="26"/>
      <c r="Q79" s="26"/>
      <c r="R79" s="26"/>
      <c r="S79" s="27"/>
      <c r="T79" s="25"/>
      <c r="U79" s="26"/>
      <c r="V79" s="26"/>
      <c r="W79" s="26"/>
      <c r="X79" s="27"/>
      <c r="Y79" s="25"/>
      <c r="Z79" s="26"/>
      <c r="AA79" s="26"/>
      <c r="AB79" s="26"/>
      <c r="AC79" s="27"/>
      <c r="AD79" s="25"/>
      <c r="AE79" s="26"/>
      <c r="AF79" s="26"/>
      <c r="AG79" s="26"/>
      <c r="AH79" s="27"/>
      <c r="AI79" s="25"/>
      <c r="AJ79" s="26"/>
      <c r="AK79" s="26"/>
      <c r="AL79" s="26"/>
      <c r="AM79" s="27"/>
      <c r="AN79" s="25"/>
      <c r="AO79" s="26"/>
      <c r="AP79" s="26"/>
      <c r="AQ79" s="26"/>
      <c r="AR79" s="27"/>
      <c r="AS79" s="25"/>
      <c r="AT79" s="26"/>
      <c r="AU79" s="26"/>
      <c r="AV79" s="26"/>
      <c r="AW79" s="27"/>
      <c r="AX79" s="25"/>
      <c r="AY79" s="26"/>
      <c r="AZ79" s="26"/>
      <c r="BA79" s="26"/>
      <c r="BB79" s="27"/>
      <c r="BC79" s="28">
        <f t="shared" si="1"/>
        <v>0</v>
      </c>
    </row>
    <row r="80" spans="1:57" x14ac:dyDescent="0.25">
      <c r="A80" s="23">
        <v>12490088</v>
      </c>
      <c r="B80" s="55" t="s">
        <v>113</v>
      </c>
      <c r="C80" s="25"/>
      <c r="D80" s="26"/>
      <c r="E80" s="26"/>
      <c r="F80" s="26"/>
      <c r="G80" s="26"/>
      <c r="H80" s="26"/>
      <c r="I80" s="27"/>
      <c r="J80" s="25"/>
      <c r="K80" s="26"/>
      <c r="L80" s="26"/>
      <c r="M80" s="26"/>
      <c r="N80" s="27"/>
      <c r="O80" s="25"/>
      <c r="P80" s="26"/>
      <c r="Q80" s="26"/>
      <c r="R80" s="26"/>
      <c r="S80" s="27"/>
      <c r="T80" s="25"/>
      <c r="U80" s="26"/>
      <c r="V80" s="26"/>
      <c r="W80" s="26"/>
      <c r="X80" s="27"/>
      <c r="Y80" s="53"/>
      <c r="Z80" s="26"/>
      <c r="AA80" s="26"/>
      <c r="AB80" s="26"/>
      <c r="AC80" s="27"/>
      <c r="AD80" s="25"/>
      <c r="AE80" s="26"/>
      <c r="AF80" s="26"/>
      <c r="AG80" s="26"/>
      <c r="AH80" s="27"/>
      <c r="AI80" s="25"/>
      <c r="AJ80" s="26"/>
      <c r="AK80" s="26"/>
      <c r="AL80" s="26"/>
      <c r="AM80" s="27"/>
      <c r="AN80" s="25"/>
      <c r="AO80" s="26"/>
      <c r="AP80" s="26"/>
      <c r="AQ80" s="26"/>
      <c r="AR80" s="27"/>
      <c r="AS80" s="25"/>
      <c r="AT80" s="26"/>
      <c r="AU80" s="26"/>
      <c r="AV80" s="26"/>
      <c r="AW80" s="27"/>
      <c r="AX80" s="25"/>
      <c r="AY80" s="26"/>
      <c r="AZ80" s="26"/>
      <c r="BA80" s="26"/>
      <c r="BB80" s="27"/>
      <c r="BC80" s="28">
        <f t="shared" si="1"/>
        <v>0</v>
      </c>
      <c r="BD80" s="56"/>
    </row>
    <row r="81" spans="1:56" x14ac:dyDescent="0.25">
      <c r="A81" s="23">
        <v>12440262</v>
      </c>
      <c r="B81" s="46" t="s">
        <v>31</v>
      </c>
      <c r="C81" s="25"/>
      <c r="D81" s="26"/>
      <c r="E81" s="26"/>
      <c r="F81" s="26"/>
      <c r="G81" s="26"/>
      <c r="H81" s="26"/>
      <c r="I81" s="27"/>
      <c r="J81" s="25"/>
      <c r="K81" s="26"/>
      <c r="L81" s="26"/>
      <c r="M81" s="26"/>
      <c r="N81" s="27"/>
      <c r="O81" s="25"/>
      <c r="P81" s="26"/>
      <c r="Q81" s="26"/>
      <c r="R81" s="26"/>
      <c r="S81" s="27"/>
      <c r="T81" s="25"/>
      <c r="U81" s="26"/>
      <c r="V81" s="26"/>
      <c r="W81" s="26"/>
      <c r="X81" s="27"/>
      <c r="Y81" s="25"/>
      <c r="Z81" s="26"/>
      <c r="AA81" s="26"/>
      <c r="AB81" s="26"/>
      <c r="AC81" s="27"/>
      <c r="AD81" s="25"/>
      <c r="AE81" s="26"/>
      <c r="AF81" s="26"/>
      <c r="AG81" s="26"/>
      <c r="AH81" s="27"/>
      <c r="AI81" s="25"/>
      <c r="AJ81" s="26"/>
      <c r="AK81" s="26"/>
      <c r="AL81" s="26"/>
      <c r="AM81" s="27"/>
      <c r="AN81" s="25"/>
      <c r="AO81" s="26"/>
      <c r="AP81" s="26"/>
      <c r="AQ81" s="26"/>
      <c r="AR81" s="27"/>
      <c r="AS81" s="25"/>
      <c r="AT81" s="26"/>
      <c r="AU81" s="26"/>
      <c r="AV81" s="26"/>
      <c r="AW81" s="27"/>
      <c r="AX81" s="25"/>
      <c r="AY81" s="26"/>
      <c r="AZ81" s="26"/>
      <c r="BA81" s="26"/>
      <c r="BB81" s="27"/>
      <c r="BC81" s="28">
        <f t="shared" si="1"/>
        <v>0</v>
      </c>
    </row>
    <row r="82" spans="1:56" x14ac:dyDescent="0.25">
      <c r="A82" s="23">
        <v>12490132</v>
      </c>
      <c r="B82" s="46" t="s">
        <v>697</v>
      </c>
      <c r="C82" s="25"/>
      <c r="D82" s="26"/>
      <c r="E82" s="26"/>
      <c r="F82" s="26"/>
      <c r="G82" s="26"/>
      <c r="H82" s="26"/>
      <c r="I82" s="27"/>
      <c r="J82" s="25"/>
      <c r="K82" s="26"/>
      <c r="L82" s="26"/>
      <c r="M82" s="26"/>
      <c r="N82" s="27"/>
      <c r="O82" s="25"/>
      <c r="P82" s="26"/>
      <c r="Q82" s="26"/>
      <c r="R82" s="26"/>
      <c r="S82" s="27"/>
      <c r="T82" s="25"/>
      <c r="U82" s="26"/>
      <c r="V82" s="26"/>
      <c r="W82" s="26"/>
      <c r="X82" s="27"/>
      <c r="Y82" s="25"/>
      <c r="Z82" s="26"/>
      <c r="AA82" s="26"/>
      <c r="AB82" s="26"/>
      <c r="AC82" s="27"/>
      <c r="AD82" s="25"/>
      <c r="AE82" s="26"/>
      <c r="AF82" s="26"/>
      <c r="AG82" s="26"/>
      <c r="AH82" s="27"/>
      <c r="AI82" s="25"/>
      <c r="AJ82" s="26"/>
      <c r="AK82" s="26"/>
      <c r="AL82" s="26"/>
      <c r="AM82" s="27"/>
      <c r="AN82" s="25"/>
      <c r="AO82" s="26"/>
      <c r="AP82" s="26"/>
      <c r="AQ82" s="26"/>
      <c r="AR82" s="27"/>
      <c r="AS82" s="25"/>
      <c r="AT82" s="26"/>
      <c r="AU82" s="26"/>
      <c r="AV82" s="26"/>
      <c r="AW82" s="27"/>
      <c r="AX82" s="25"/>
      <c r="AY82" s="26"/>
      <c r="AZ82" s="26"/>
      <c r="BA82" s="26"/>
      <c r="BB82" s="27"/>
      <c r="BC82" s="28">
        <f t="shared" si="1"/>
        <v>0</v>
      </c>
    </row>
    <row r="83" spans="1:56" x14ac:dyDescent="0.25">
      <c r="A83" s="23">
        <v>12440070</v>
      </c>
      <c r="B83" s="46" t="s">
        <v>115</v>
      </c>
      <c r="C83" s="25"/>
      <c r="D83" s="26"/>
      <c r="E83" s="26"/>
      <c r="F83" s="26"/>
      <c r="G83" s="26"/>
      <c r="H83" s="26"/>
      <c r="I83" s="27"/>
      <c r="J83" s="25"/>
      <c r="K83" s="26"/>
      <c r="L83" s="26"/>
      <c r="M83" s="26"/>
      <c r="N83" s="27"/>
      <c r="O83" s="25"/>
      <c r="P83" s="26"/>
      <c r="Q83" s="26"/>
      <c r="R83" s="26"/>
      <c r="S83" s="27"/>
      <c r="T83" s="25"/>
      <c r="U83" s="26"/>
      <c r="V83" s="26"/>
      <c r="W83" s="26"/>
      <c r="X83" s="27"/>
      <c r="Y83" s="25"/>
      <c r="Z83" s="26"/>
      <c r="AA83" s="26"/>
      <c r="AB83" s="26"/>
      <c r="AC83" s="27"/>
      <c r="AD83" s="25"/>
      <c r="AE83" s="26"/>
      <c r="AF83" s="26"/>
      <c r="AG83" s="26"/>
      <c r="AH83" s="27"/>
      <c r="AI83" s="25"/>
      <c r="AJ83" s="26"/>
      <c r="AK83" s="26"/>
      <c r="AL83" s="26"/>
      <c r="AM83" s="27"/>
      <c r="AN83" s="25"/>
      <c r="AO83" s="26"/>
      <c r="AP83" s="26"/>
      <c r="AQ83" s="26"/>
      <c r="AR83" s="27"/>
      <c r="AS83" s="25"/>
      <c r="AT83" s="26"/>
      <c r="AU83" s="26"/>
      <c r="AV83" s="26"/>
      <c r="AW83" s="27"/>
      <c r="AX83" s="25"/>
      <c r="AY83" s="26"/>
      <c r="AZ83" s="26"/>
      <c r="BA83" s="26"/>
      <c r="BB83" s="27"/>
      <c r="BC83" s="28">
        <f t="shared" si="1"/>
        <v>0</v>
      </c>
    </row>
    <row r="84" spans="1:56" x14ac:dyDescent="0.25">
      <c r="A84" s="23">
        <v>12850104</v>
      </c>
      <c r="B84" s="46" t="s">
        <v>116</v>
      </c>
      <c r="C84" s="25"/>
      <c r="D84" s="26"/>
      <c r="E84" s="26"/>
      <c r="F84" s="26"/>
      <c r="G84" s="26"/>
      <c r="H84" s="26"/>
      <c r="I84" s="27"/>
      <c r="J84" s="25"/>
      <c r="K84" s="26"/>
      <c r="L84" s="26"/>
      <c r="M84" s="26"/>
      <c r="N84" s="27"/>
      <c r="O84" s="25"/>
      <c r="P84" s="26"/>
      <c r="Q84" s="26"/>
      <c r="R84" s="26"/>
      <c r="S84" s="27"/>
      <c r="T84" s="25"/>
      <c r="U84" s="26"/>
      <c r="V84" s="26"/>
      <c r="W84" s="26"/>
      <c r="X84" s="27"/>
      <c r="Y84" s="25"/>
      <c r="Z84" s="26"/>
      <c r="AA84" s="26"/>
      <c r="AB84" s="26"/>
      <c r="AC84" s="27"/>
      <c r="AD84" s="25"/>
      <c r="AE84" s="26"/>
      <c r="AF84" s="26"/>
      <c r="AG84" s="26"/>
      <c r="AH84" s="27"/>
      <c r="AI84" s="25"/>
      <c r="AJ84" s="26"/>
      <c r="AK84" s="26"/>
      <c r="AL84" s="26"/>
      <c r="AM84" s="27"/>
      <c r="AN84" s="25"/>
      <c r="AO84" s="26"/>
      <c r="AP84" s="26"/>
      <c r="AQ84" s="26"/>
      <c r="AR84" s="27"/>
      <c r="AS84" s="25"/>
      <c r="AT84" s="26"/>
      <c r="AU84" s="26"/>
      <c r="AV84" s="26"/>
      <c r="AW84" s="27"/>
      <c r="AX84" s="25"/>
      <c r="AY84" s="26"/>
      <c r="AZ84" s="26"/>
      <c r="BA84" s="26"/>
      <c r="BB84" s="27"/>
      <c r="BC84" s="28">
        <f t="shared" si="1"/>
        <v>0</v>
      </c>
    </row>
    <row r="85" spans="1:56" x14ac:dyDescent="0.25">
      <c r="A85" s="23">
        <v>12850046</v>
      </c>
      <c r="B85" s="46" t="s">
        <v>117</v>
      </c>
      <c r="C85" s="25"/>
      <c r="D85" s="26"/>
      <c r="E85" s="26"/>
      <c r="F85" s="26"/>
      <c r="G85" s="26"/>
      <c r="H85" s="26"/>
      <c r="I85" s="27"/>
      <c r="J85" s="25"/>
      <c r="K85" s="26"/>
      <c r="L85" s="26"/>
      <c r="M85" s="26"/>
      <c r="N85" s="27"/>
      <c r="O85" s="25"/>
      <c r="P85" s="26"/>
      <c r="Q85" s="26"/>
      <c r="R85" s="26"/>
      <c r="S85" s="27"/>
      <c r="T85" s="25"/>
      <c r="U85" s="26"/>
      <c r="V85" s="26"/>
      <c r="W85" s="26"/>
      <c r="X85" s="27"/>
      <c r="Y85" s="25"/>
      <c r="Z85" s="26"/>
      <c r="AA85" s="26"/>
      <c r="AB85" s="26"/>
      <c r="AC85" s="27"/>
      <c r="AD85" s="25"/>
      <c r="AE85" s="26"/>
      <c r="AF85" s="26"/>
      <c r="AG85" s="26"/>
      <c r="AH85" s="27"/>
      <c r="AI85" s="25"/>
      <c r="AJ85" s="26"/>
      <c r="AK85" s="26"/>
      <c r="AL85" s="26"/>
      <c r="AM85" s="27"/>
      <c r="AN85" s="25"/>
      <c r="AO85" s="26"/>
      <c r="AP85" s="26"/>
      <c r="AQ85" s="26"/>
      <c r="AR85" s="27"/>
      <c r="AS85" s="25"/>
      <c r="AT85" s="26"/>
      <c r="AU85" s="26"/>
      <c r="AV85" s="26"/>
      <c r="AW85" s="27"/>
      <c r="AX85" s="25"/>
      <c r="AY85" s="26"/>
      <c r="AZ85" s="26"/>
      <c r="BA85" s="26"/>
      <c r="BB85" s="27"/>
      <c r="BC85" s="28">
        <f t="shared" si="1"/>
        <v>0</v>
      </c>
    </row>
    <row r="86" spans="1:56" x14ac:dyDescent="0.25">
      <c r="A86" s="23">
        <v>12530051</v>
      </c>
      <c r="B86" s="46" t="s">
        <v>118</v>
      </c>
      <c r="C86" s="25"/>
      <c r="D86" s="26"/>
      <c r="E86" s="26"/>
      <c r="F86" s="26"/>
      <c r="G86" s="26"/>
      <c r="H86" s="26"/>
      <c r="I86" s="27"/>
      <c r="J86" s="25"/>
      <c r="K86" s="26"/>
      <c r="L86" s="26"/>
      <c r="M86" s="26"/>
      <c r="N86" s="27"/>
      <c r="O86" s="25"/>
      <c r="P86" s="26"/>
      <c r="Q86" s="26"/>
      <c r="R86" s="26"/>
      <c r="S86" s="27"/>
      <c r="T86" s="25"/>
      <c r="U86" s="26"/>
      <c r="V86" s="26"/>
      <c r="W86" s="26"/>
      <c r="X86" s="27"/>
      <c r="Y86" s="25"/>
      <c r="Z86" s="26"/>
      <c r="AA86" s="26"/>
      <c r="AB86" s="26"/>
      <c r="AC86" s="27"/>
      <c r="AD86" s="25"/>
      <c r="AE86" s="26"/>
      <c r="AF86" s="26"/>
      <c r="AG86" s="26"/>
      <c r="AH86" s="27"/>
      <c r="AI86" s="25"/>
      <c r="AJ86" s="26"/>
      <c r="AK86" s="26"/>
      <c r="AL86" s="26"/>
      <c r="AM86" s="27"/>
      <c r="AN86" s="25"/>
      <c r="AO86" s="26"/>
      <c r="AP86" s="26"/>
      <c r="AQ86" s="26"/>
      <c r="AR86" s="27"/>
      <c r="AS86" s="25"/>
      <c r="AT86" s="26"/>
      <c r="AU86" s="26"/>
      <c r="AV86" s="26"/>
      <c r="AW86" s="27"/>
      <c r="AX86" s="25"/>
      <c r="AY86" s="26"/>
      <c r="AZ86" s="26"/>
      <c r="BA86" s="26"/>
      <c r="BB86" s="27"/>
      <c r="BC86" s="28">
        <f t="shared" si="1"/>
        <v>0</v>
      </c>
    </row>
    <row r="87" spans="1:56" x14ac:dyDescent="0.25">
      <c r="A87" s="23">
        <v>12720078</v>
      </c>
      <c r="B87" s="46" t="s">
        <v>119</v>
      </c>
      <c r="C87" s="25"/>
      <c r="D87" s="26"/>
      <c r="E87" s="26"/>
      <c r="F87" s="26"/>
      <c r="G87" s="26"/>
      <c r="H87" s="26"/>
      <c r="I87" s="27"/>
      <c r="J87" s="25"/>
      <c r="K87" s="26"/>
      <c r="L87" s="26"/>
      <c r="M87" s="26"/>
      <c r="N87" s="27"/>
      <c r="O87" s="25"/>
      <c r="P87" s="26"/>
      <c r="Q87" s="26"/>
      <c r="R87" s="26"/>
      <c r="S87" s="27"/>
      <c r="T87" s="25"/>
      <c r="U87" s="26"/>
      <c r="V87" s="26"/>
      <c r="W87" s="26"/>
      <c r="X87" s="27"/>
      <c r="Y87" s="25"/>
      <c r="Z87" s="26"/>
      <c r="AA87" s="26"/>
      <c r="AB87" s="26"/>
      <c r="AC87" s="27"/>
      <c r="AD87" s="25"/>
      <c r="AE87" s="26"/>
      <c r="AF87" s="26"/>
      <c r="AG87" s="26"/>
      <c r="AH87" s="27"/>
      <c r="AI87" s="25"/>
      <c r="AJ87" s="26"/>
      <c r="AK87" s="26"/>
      <c r="AL87" s="26"/>
      <c r="AM87" s="27"/>
      <c r="AN87" s="25"/>
      <c r="AO87" s="26"/>
      <c r="AP87" s="26"/>
      <c r="AQ87" s="26"/>
      <c r="AR87" s="27"/>
      <c r="AS87" s="25"/>
      <c r="AT87" s="26"/>
      <c r="AU87" s="26"/>
      <c r="AV87" s="26"/>
      <c r="AW87" s="27"/>
      <c r="AX87" s="25"/>
      <c r="AY87" s="26"/>
      <c r="AZ87" s="26"/>
      <c r="BA87" s="26"/>
      <c r="BB87" s="27"/>
      <c r="BC87" s="28">
        <f t="shared" si="1"/>
        <v>0</v>
      </c>
    </row>
    <row r="88" spans="1:56" x14ac:dyDescent="0.25">
      <c r="A88" s="23">
        <v>12530136</v>
      </c>
      <c r="B88" s="46" t="s">
        <v>120</v>
      </c>
      <c r="C88" s="25"/>
      <c r="D88" s="26"/>
      <c r="E88" s="26"/>
      <c r="F88" s="26"/>
      <c r="G88" s="26"/>
      <c r="H88" s="26"/>
      <c r="I88" s="27"/>
      <c r="J88" s="25"/>
      <c r="K88" s="26"/>
      <c r="L88" s="26"/>
      <c r="M88" s="26"/>
      <c r="N88" s="27"/>
      <c r="O88" s="25"/>
      <c r="P88" s="26"/>
      <c r="Q88" s="26"/>
      <c r="R88" s="26"/>
      <c r="S88" s="27"/>
      <c r="T88" s="25"/>
      <c r="U88" s="26"/>
      <c r="V88" s="26"/>
      <c r="W88" s="26"/>
      <c r="X88" s="27"/>
      <c r="Y88" s="25"/>
      <c r="Z88" s="26"/>
      <c r="AA88" s="26"/>
      <c r="AB88" s="26"/>
      <c r="AC88" s="27"/>
      <c r="AD88" s="25"/>
      <c r="AE88" s="26"/>
      <c r="AF88" s="26"/>
      <c r="AG88" s="26"/>
      <c r="AH88" s="27"/>
      <c r="AI88" s="25"/>
      <c r="AJ88" s="26"/>
      <c r="AK88" s="26"/>
      <c r="AL88" s="26"/>
      <c r="AM88" s="27"/>
      <c r="AN88" s="25"/>
      <c r="AO88" s="26"/>
      <c r="AP88" s="26"/>
      <c r="AQ88" s="26"/>
      <c r="AR88" s="27"/>
      <c r="AS88" s="25"/>
      <c r="AT88" s="26"/>
      <c r="AU88" s="26"/>
      <c r="AV88" s="26"/>
      <c r="AW88" s="27"/>
      <c r="AX88" s="25"/>
      <c r="AY88" s="26"/>
      <c r="AZ88" s="26"/>
      <c r="BA88" s="26"/>
      <c r="BB88" s="27"/>
      <c r="BC88" s="28">
        <f t="shared" si="1"/>
        <v>0</v>
      </c>
    </row>
    <row r="89" spans="1:56" x14ac:dyDescent="0.25">
      <c r="A89" s="23">
        <v>12440140</v>
      </c>
      <c r="B89" s="46" t="s">
        <v>121</v>
      </c>
      <c r="C89" s="25"/>
      <c r="D89" s="26"/>
      <c r="E89" s="26"/>
      <c r="F89" s="26"/>
      <c r="G89" s="26"/>
      <c r="H89" s="26"/>
      <c r="I89" s="27"/>
      <c r="J89" s="25"/>
      <c r="K89" s="26"/>
      <c r="L89" s="26"/>
      <c r="M89" s="26"/>
      <c r="N89" s="27"/>
      <c r="O89" s="25"/>
      <c r="P89" s="26"/>
      <c r="Q89" s="26"/>
      <c r="R89" s="26"/>
      <c r="S89" s="27"/>
      <c r="T89" s="25"/>
      <c r="U89" s="26"/>
      <c r="V89" s="26"/>
      <c r="W89" s="26"/>
      <c r="X89" s="27"/>
      <c r="Y89" s="25"/>
      <c r="Z89" s="26"/>
      <c r="AA89" s="26"/>
      <c r="AB89" s="26"/>
      <c r="AC89" s="27"/>
      <c r="AD89" s="25"/>
      <c r="AE89" s="26"/>
      <c r="AF89" s="26"/>
      <c r="AG89" s="26"/>
      <c r="AH89" s="27"/>
      <c r="AI89" s="25"/>
      <c r="AJ89" s="26"/>
      <c r="AK89" s="26"/>
      <c r="AL89" s="26"/>
      <c r="AM89" s="27"/>
      <c r="AN89" s="25"/>
      <c r="AO89" s="26"/>
      <c r="AP89" s="26"/>
      <c r="AQ89" s="26"/>
      <c r="AR89" s="27"/>
      <c r="AS89" s="25"/>
      <c r="AT89" s="26"/>
      <c r="AU89" s="26"/>
      <c r="AV89" s="26"/>
      <c r="AW89" s="27"/>
      <c r="AX89" s="25"/>
      <c r="AY89" s="26"/>
      <c r="AZ89" s="26"/>
      <c r="BA89" s="26"/>
      <c r="BB89" s="27"/>
      <c r="BC89" s="28">
        <f t="shared" si="1"/>
        <v>0</v>
      </c>
    </row>
    <row r="90" spans="1:56" x14ac:dyDescent="0.25">
      <c r="A90" s="23">
        <v>12490026</v>
      </c>
      <c r="B90" s="46" t="s">
        <v>122</v>
      </c>
      <c r="C90" s="25"/>
      <c r="D90" s="26"/>
      <c r="E90" s="26"/>
      <c r="F90" s="26"/>
      <c r="G90" s="26"/>
      <c r="H90" s="26"/>
      <c r="I90" s="27"/>
      <c r="J90" s="25"/>
      <c r="K90" s="26"/>
      <c r="L90" s="26"/>
      <c r="M90" s="26"/>
      <c r="N90" s="27"/>
      <c r="O90" s="25"/>
      <c r="P90" s="26"/>
      <c r="Q90" s="26"/>
      <c r="R90" s="26"/>
      <c r="S90" s="27"/>
      <c r="T90" s="25"/>
      <c r="U90" s="26"/>
      <c r="V90" s="26"/>
      <c r="W90" s="26"/>
      <c r="X90" s="27"/>
      <c r="Y90" s="25"/>
      <c r="Z90" s="26"/>
      <c r="AA90" s="26"/>
      <c r="AB90" s="26"/>
      <c r="AC90" s="27"/>
      <c r="AD90" s="25"/>
      <c r="AE90" s="26"/>
      <c r="AF90" s="26"/>
      <c r="AG90" s="26"/>
      <c r="AH90" s="27"/>
      <c r="AI90" s="25"/>
      <c r="AJ90" s="26"/>
      <c r="AK90" s="26"/>
      <c r="AL90" s="26"/>
      <c r="AM90" s="27"/>
      <c r="AN90" s="25"/>
      <c r="AO90" s="26"/>
      <c r="AP90" s="26"/>
      <c r="AQ90" s="26"/>
      <c r="AR90" s="27"/>
      <c r="AS90" s="25"/>
      <c r="AT90" s="26"/>
      <c r="AU90" s="26"/>
      <c r="AV90" s="26"/>
      <c r="AW90" s="27"/>
      <c r="AX90" s="25"/>
      <c r="AY90" s="26"/>
      <c r="AZ90" s="26"/>
      <c r="BA90" s="26"/>
      <c r="BB90" s="27"/>
      <c r="BC90" s="28">
        <f t="shared" si="1"/>
        <v>0</v>
      </c>
    </row>
    <row r="91" spans="1:56" x14ac:dyDescent="0.25">
      <c r="A91" s="23">
        <v>12530087</v>
      </c>
      <c r="B91" s="46" t="s">
        <v>123</v>
      </c>
      <c r="C91" s="25"/>
      <c r="D91" s="26"/>
      <c r="E91" s="26"/>
      <c r="F91" s="26"/>
      <c r="G91" s="26"/>
      <c r="H91" s="26"/>
      <c r="I91" s="27"/>
      <c r="J91" s="25"/>
      <c r="K91" s="26"/>
      <c r="L91" s="26"/>
      <c r="M91" s="26"/>
      <c r="N91" s="27"/>
      <c r="O91" s="25"/>
      <c r="P91" s="26"/>
      <c r="Q91" s="26"/>
      <c r="R91" s="26"/>
      <c r="S91" s="27"/>
      <c r="T91" s="25"/>
      <c r="U91" s="26"/>
      <c r="V91" s="26"/>
      <c r="W91" s="26"/>
      <c r="X91" s="27"/>
      <c r="Y91" s="25"/>
      <c r="Z91" s="26"/>
      <c r="AA91" s="26"/>
      <c r="AB91" s="26"/>
      <c r="AC91" s="27"/>
      <c r="AD91" s="25"/>
      <c r="AE91" s="26"/>
      <c r="AF91" s="26"/>
      <c r="AG91" s="26"/>
      <c r="AH91" s="27"/>
      <c r="AI91" s="25"/>
      <c r="AJ91" s="26"/>
      <c r="AK91" s="26"/>
      <c r="AL91" s="26"/>
      <c r="AM91" s="27"/>
      <c r="AN91" s="25"/>
      <c r="AO91" s="26"/>
      <c r="AP91" s="26"/>
      <c r="AQ91" s="26"/>
      <c r="AR91" s="27"/>
      <c r="AS91" s="25"/>
      <c r="AT91" s="26"/>
      <c r="AU91" s="26"/>
      <c r="AV91" s="26"/>
      <c r="AW91" s="27"/>
      <c r="AX91" s="25"/>
      <c r="AY91" s="26"/>
      <c r="AZ91" s="26"/>
      <c r="BA91" s="26"/>
      <c r="BB91" s="27"/>
      <c r="BC91" s="28">
        <f t="shared" si="1"/>
        <v>0</v>
      </c>
    </row>
    <row r="92" spans="1:56" x14ac:dyDescent="0.25">
      <c r="A92" s="23">
        <v>12440193</v>
      </c>
      <c r="B92" s="46" t="s">
        <v>124</v>
      </c>
      <c r="C92" s="25"/>
      <c r="D92" s="26"/>
      <c r="E92" s="26"/>
      <c r="F92" s="26"/>
      <c r="G92" s="26"/>
      <c r="H92" s="26"/>
      <c r="I92" s="27"/>
      <c r="J92" s="25"/>
      <c r="K92" s="26"/>
      <c r="L92" s="26"/>
      <c r="M92" s="26"/>
      <c r="N92" s="27"/>
      <c r="O92" s="25"/>
      <c r="P92" s="26"/>
      <c r="Q92" s="26"/>
      <c r="R92" s="26"/>
      <c r="S92" s="27"/>
      <c r="T92" s="25"/>
      <c r="U92" s="26"/>
      <c r="V92" s="26"/>
      <c r="W92" s="26"/>
      <c r="X92" s="27"/>
      <c r="Y92" s="25"/>
      <c r="Z92" s="26"/>
      <c r="AA92" s="26"/>
      <c r="AB92" s="26"/>
      <c r="AC92" s="27"/>
      <c r="AD92" s="25"/>
      <c r="AE92" s="26"/>
      <c r="AF92" s="26"/>
      <c r="AG92" s="26"/>
      <c r="AH92" s="27"/>
      <c r="AI92" s="25"/>
      <c r="AJ92" s="26"/>
      <c r="AK92" s="26"/>
      <c r="AL92" s="26"/>
      <c r="AM92" s="27"/>
      <c r="AN92" s="25"/>
      <c r="AO92" s="26"/>
      <c r="AP92" s="26"/>
      <c r="AQ92" s="26"/>
      <c r="AR92" s="27"/>
      <c r="AS92" s="25"/>
      <c r="AT92" s="26"/>
      <c r="AU92" s="26"/>
      <c r="AV92" s="26"/>
      <c r="AW92" s="27"/>
      <c r="AX92" s="25"/>
      <c r="AY92" s="26"/>
      <c r="AZ92" s="26"/>
      <c r="BA92" s="26"/>
      <c r="BB92" s="27"/>
      <c r="BC92" s="28">
        <f t="shared" si="1"/>
        <v>0</v>
      </c>
    </row>
    <row r="93" spans="1:56" x14ac:dyDescent="0.25">
      <c r="A93" s="23">
        <v>12440236</v>
      </c>
      <c r="B93" s="46" t="s">
        <v>125</v>
      </c>
      <c r="C93" s="25"/>
      <c r="D93" s="26"/>
      <c r="E93" s="26"/>
      <c r="F93" s="26"/>
      <c r="G93" s="26"/>
      <c r="H93" s="26"/>
      <c r="I93" s="27"/>
      <c r="J93" s="25"/>
      <c r="K93" s="26"/>
      <c r="L93" s="26"/>
      <c r="M93" s="26"/>
      <c r="N93" s="27"/>
      <c r="O93" s="25"/>
      <c r="P93" s="26"/>
      <c r="Q93" s="26"/>
      <c r="R93" s="26"/>
      <c r="S93" s="27"/>
      <c r="T93" s="25"/>
      <c r="U93" s="26"/>
      <c r="V93" s="26"/>
      <c r="W93" s="26"/>
      <c r="X93" s="27"/>
      <c r="Y93" s="25"/>
      <c r="Z93" s="26"/>
      <c r="AA93" s="26"/>
      <c r="AB93" s="26"/>
      <c r="AC93" s="27"/>
      <c r="AD93" s="25"/>
      <c r="AE93" s="26"/>
      <c r="AF93" s="26"/>
      <c r="AG93" s="26"/>
      <c r="AH93" s="27"/>
      <c r="AI93" s="25"/>
      <c r="AJ93" s="26"/>
      <c r="AK93" s="26"/>
      <c r="AL93" s="26"/>
      <c r="AM93" s="27"/>
      <c r="AN93" s="25"/>
      <c r="AO93" s="26"/>
      <c r="AP93" s="26"/>
      <c r="AQ93" s="26"/>
      <c r="AR93" s="27"/>
      <c r="AS93" s="25"/>
      <c r="AT93" s="26"/>
      <c r="AU93" s="26"/>
      <c r="AV93" s="26"/>
      <c r="AW93" s="27"/>
      <c r="AX93" s="25"/>
      <c r="AY93" s="26"/>
      <c r="AZ93" s="26"/>
      <c r="BA93" s="26"/>
      <c r="BB93" s="27"/>
      <c r="BC93" s="28">
        <f t="shared" si="1"/>
        <v>0</v>
      </c>
    </row>
    <row r="94" spans="1:56" x14ac:dyDescent="0.25">
      <c r="A94" s="23">
        <v>12440034</v>
      </c>
      <c r="B94" s="46" t="s">
        <v>126</v>
      </c>
      <c r="C94" s="25"/>
      <c r="D94" s="26"/>
      <c r="E94" s="26"/>
      <c r="F94" s="26"/>
      <c r="G94" s="26"/>
      <c r="H94" s="26"/>
      <c r="I94" s="27"/>
      <c r="J94" s="25"/>
      <c r="K94" s="26"/>
      <c r="L94" s="26"/>
      <c r="M94" s="26"/>
      <c r="N94" s="27"/>
      <c r="O94" s="25"/>
      <c r="P94" s="26"/>
      <c r="Q94" s="26"/>
      <c r="R94" s="26"/>
      <c r="S94" s="27"/>
      <c r="T94" s="25"/>
      <c r="U94" s="26"/>
      <c r="V94" s="26"/>
      <c r="W94" s="26"/>
      <c r="X94" s="27"/>
      <c r="Y94" s="25"/>
      <c r="Z94" s="26"/>
      <c r="AA94" s="26"/>
      <c r="AB94" s="26"/>
      <c r="AC94" s="27"/>
      <c r="AD94" s="25"/>
      <c r="AE94" s="26"/>
      <c r="AF94" s="26"/>
      <c r="AG94" s="26"/>
      <c r="AH94" s="27"/>
      <c r="AI94" s="25"/>
      <c r="AJ94" s="26"/>
      <c r="AK94" s="26"/>
      <c r="AL94" s="26"/>
      <c r="AM94" s="27"/>
      <c r="AN94" s="25"/>
      <c r="AO94" s="26"/>
      <c r="AP94" s="26"/>
      <c r="AQ94" s="26"/>
      <c r="AR94" s="27"/>
      <c r="AS94" s="25"/>
      <c r="AT94" s="26"/>
      <c r="AU94" s="26"/>
      <c r="AV94" s="26"/>
      <c r="AW94" s="27"/>
      <c r="AX94" s="25"/>
      <c r="AY94" s="26"/>
      <c r="AZ94" s="26"/>
      <c r="BA94" s="26"/>
      <c r="BB94" s="27"/>
      <c r="BC94" s="28">
        <f t="shared" si="1"/>
        <v>0</v>
      </c>
    </row>
    <row r="95" spans="1:56" x14ac:dyDescent="0.25">
      <c r="A95" s="23">
        <v>12440016</v>
      </c>
      <c r="B95" s="46" t="s">
        <v>127</v>
      </c>
      <c r="C95" s="25"/>
      <c r="D95" s="26"/>
      <c r="E95" s="26"/>
      <c r="F95" s="26"/>
      <c r="G95" s="26"/>
      <c r="H95" s="26"/>
      <c r="I95" s="27"/>
      <c r="J95" s="25"/>
      <c r="K95" s="26"/>
      <c r="L95" s="26"/>
      <c r="M95" s="26"/>
      <c r="N95" s="27"/>
      <c r="O95" s="25"/>
      <c r="P95" s="26"/>
      <c r="Q95" s="26"/>
      <c r="R95" s="26"/>
      <c r="S95" s="27"/>
      <c r="T95" s="25"/>
      <c r="U95" s="26"/>
      <c r="V95" s="26"/>
      <c r="W95" s="26"/>
      <c r="X95" s="27"/>
      <c r="Y95" s="25"/>
      <c r="Z95" s="26"/>
      <c r="AA95" s="26"/>
      <c r="AB95" s="26"/>
      <c r="AC95" s="27"/>
      <c r="AD95" s="25"/>
      <c r="AE95" s="26"/>
      <c r="AF95" s="26"/>
      <c r="AG95" s="26"/>
      <c r="AH95" s="27"/>
      <c r="AI95" s="25"/>
      <c r="AJ95" s="26"/>
      <c r="AK95" s="26"/>
      <c r="AL95" s="26"/>
      <c r="AM95" s="27"/>
      <c r="AN95" s="25"/>
      <c r="AO95" s="26"/>
      <c r="AP95" s="26"/>
      <c r="AQ95" s="26"/>
      <c r="AR95" s="27"/>
      <c r="AS95" s="25"/>
      <c r="AT95" s="26"/>
      <c r="AU95" s="26"/>
      <c r="AV95" s="26"/>
      <c r="AW95" s="27"/>
      <c r="AX95" s="25"/>
      <c r="AY95" s="26"/>
      <c r="AZ95" s="26"/>
      <c r="BA95" s="26"/>
      <c r="BB95" s="27"/>
      <c r="BC95" s="28">
        <f t="shared" si="1"/>
        <v>0</v>
      </c>
    </row>
    <row r="96" spans="1:56" x14ac:dyDescent="0.25">
      <c r="A96" s="23">
        <v>12720028</v>
      </c>
      <c r="B96" s="46" t="s">
        <v>128</v>
      </c>
      <c r="C96" s="25"/>
      <c r="D96" s="26"/>
      <c r="E96" s="26"/>
      <c r="F96" s="26"/>
      <c r="G96" s="26"/>
      <c r="H96" s="26"/>
      <c r="I96" s="27"/>
      <c r="J96" s="53"/>
      <c r="K96" s="26"/>
      <c r="L96" s="26"/>
      <c r="M96" s="26"/>
      <c r="N96" s="27"/>
      <c r="O96" s="25"/>
      <c r="P96" s="26"/>
      <c r="Q96" s="26"/>
      <c r="R96" s="26"/>
      <c r="S96" s="27"/>
      <c r="T96" s="25"/>
      <c r="U96" s="26"/>
      <c r="V96" s="26"/>
      <c r="W96" s="26"/>
      <c r="X96" s="27"/>
      <c r="Y96" s="25"/>
      <c r="Z96" s="26"/>
      <c r="AA96" s="26"/>
      <c r="AB96" s="26"/>
      <c r="AC96" s="27"/>
      <c r="AD96" s="25"/>
      <c r="AE96" s="26"/>
      <c r="AF96" s="26"/>
      <c r="AG96" s="26"/>
      <c r="AH96" s="27"/>
      <c r="AI96" s="25"/>
      <c r="AJ96" s="26"/>
      <c r="AK96" s="26"/>
      <c r="AL96" s="26"/>
      <c r="AM96" s="27"/>
      <c r="AN96" s="25"/>
      <c r="AO96" s="26"/>
      <c r="AP96" s="26"/>
      <c r="AQ96" s="26"/>
      <c r="AR96" s="27"/>
      <c r="AS96" s="25"/>
      <c r="AT96" s="26"/>
      <c r="AU96" s="26"/>
      <c r="AV96" s="26"/>
      <c r="AW96" s="27"/>
      <c r="AX96" s="25"/>
      <c r="AY96" s="26"/>
      <c r="AZ96" s="26"/>
      <c r="BA96" s="26"/>
      <c r="BB96" s="27"/>
      <c r="BC96" s="28">
        <f t="shared" si="1"/>
        <v>0</v>
      </c>
      <c r="BD96" s="51"/>
    </row>
    <row r="97" spans="1:57" x14ac:dyDescent="0.25">
      <c r="A97" s="23">
        <v>12530023</v>
      </c>
      <c r="B97" s="46" t="s">
        <v>129</v>
      </c>
      <c r="C97" s="25"/>
      <c r="D97" s="26"/>
      <c r="E97" s="26"/>
      <c r="F97" s="26"/>
      <c r="G97" s="26"/>
      <c r="H97" s="26"/>
      <c r="I97" s="27"/>
      <c r="J97" s="25"/>
      <c r="K97" s="26"/>
      <c r="L97" s="26"/>
      <c r="M97" s="26"/>
      <c r="N97" s="27"/>
      <c r="O97" s="25"/>
      <c r="P97" s="26"/>
      <c r="Q97" s="26"/>
      <c r="R97" s="26"/>
      <c r="S97" s="27"/>
      <c r="T97" s="25"/>
      <c r="U97" s="26"/>
      <c r="V97" s="26"/>
      <c r="W97" s="26"/>
      <c r="X97" s="27"/>
      <c r="Y97" s="25"/>
      <c r="Z97" s="26"/>
      <c r="AA97" s="26"/>
      <c r="AB97" s="26"/>
      <c r="AC97" s="27"/>
      <c r="AD97" s="25"/>
      <c r="AE97" s="26"/>
      <c r="AF97" s="26"/>
      <c r="AG97" s="26"/>
      <c r="AH97" s="27"/>
      <c r="AI97" s="25"/>
      <c r="AJ97" s="26"/>
      <c r="AK97" s="26"/>
      <c r="AL97" s="26"/>
      <c r="AM97" s="27"/>
      <c r="AN97" s="25"/>
      <c r="AO97" s="26"/>
      <c r="AP97" s="26"/>
      <c r="AQ97" s="26"/>
      <c r="AR97" s="27"/>
      <c r="AS97" s="25"/>
      <c r="AT97" s="26"/>
      <c r="AU97" s="26"/>
      <c r="AV97" s="26"/>
      <c r="AW97" s="27"/>
      <c r="AX97" s="25"/>
      <c r="AY97" s="26"/>
      <c r="AZ97" s="26"/>
      <c r="BA97" s="26"/>
      <c r="BB97" s="27"/>
      <c r="BC97" s="28">
        <f t="shared" si="1"/>
        <v>0</v>
      </c>
    </row>
    <row r="98" spans="1:57" x14ac:dyDescent="0.25">
      <c r="A98" s="23">
        <v>12530054</v>
      </c>
      <c r="B98" s="46" t="s">
        <v>130</v>
      </c>
      <c r="C98" s="25"/>
      <c r="D98" s="26"/>
      <c r="E98" s="26"/>
      <c r="F98" s="26"/>
      <c r="G98" s="26"/>
      <c r="H98" s="26"/>
      <c r="I98" s="27"/>
      <c r="J98" s="25"/>
      <c r="K98" s="26"/>
      <c r="L98" s="26"/>
      <c r="M98" s="26"/>
      <c r="N98" s="27"/>
      <c r="O98" s="25"/>
      <c r="P98" s="26"/>
      <c r="Q98" s="26"/>
      <c r="R98" s="26"/>
      <c r="S98" s="27"/>
      <c r="T98" s="25"/>
      <c r="U98" s="26"/>
      <c r="V98" s="26"/>
      <c r="W98" s="26"/>
      <c r="X98" s="27"/>
      <c r="Y98" s="25"/>
      <c r="Z98" s="26"/>
      <c r="AA98" s="26"/>
      <c r="AB98" s="26"/>
      <c r="AC98" s="27"/>
      <c r="AD98" s="25"/>
      <c r="AE98" s="26"/>
      <c r="AF98" s="26"/>
      <c r="AG98" s="26"/>
      <c r="AH98" s="27"/>
      <c r="AI98" s="25"/>
      <c r="AJ98" s="26"/>
      <c r="AK98" s="26"/>
      <c r="AL98" s="26"/>
      <c r="AM98" s="27"/>
      <c r="AN98" s="25"/>
      <c r="AO98" s="26"/>
      <c r="AP98" s="26"/>
      <c r="AQ98" s="26"/>
      <c r="AR98" s="27"/>
      <c r="AS98" s="25"/>
      <c r="AT98" s="26"/>
      <c r="AU98" s="26"/>
      <c r="AV98" s="26"/>
      <c r="AW98" s="27"/>
      <c r="AX98" s="25"/>
      <c r="AY98" s="26"/>
      <c r="AZ98" s="26"/>
      <c r="BA98" s="26"/>
      <c r="BB98" s="27"/>
      <c r="BC98" s="28">
        <f t="shared" si="1"/>
        <v>0</v>
      </c>
    </row>
    <row r="99" spans="1:57" x14ac:dyDescent="0.25">
      <c r="A99" s="23">
        <v>12530055</v>
      </c>
      <c r="B99" s="46" t="s">
        <v>131</v>
      </c>
      <c r="C99" s="25"/>
      <c r="D99" s="26"/>
      <c r="E99" s="26"/>
      <c r="F99" s="26"/>
      <c r="G99" s="26"/>
      <c r="H99" s="26"/>
      <c r="I99" s="27"/>
      <c r="J99" s="25"/>
      <c r="K99" s="26"/>
      <c r="L99" s="26"/>
      <c r="M99" s="26"/>
      <c r="N99" s="27"/>
      <c r="O99" s="25"/>
      <c r="P99" s="26"/>
      <c r="Q99" s="26"/>
      <c r="R99" s="26"/>
      <c r="S99" s="27"/>
      <c r="T99" s="25"/>
      <c r="U99" s="26"/>
      <c r="V99" s="26"/>
      <c r="W99" s="26"/>
      <c r="X99" s="27"/>
      <c r="Y99" s="25"/>
      <c r="Z99" s="26"/>
      <c r="AA99" s="26"/>
      <c r="AB99" s="26"/>
      <c r="AC99" s="27"/>
      <c r="AD99" s="25">
        <v>9</v>
      </c>
      <c r="AE99" s="26"/>
      <c r="AF99" s="26"/>
      <c r="AG99" s="26"/>
      <c r="AH99" s="27"/>
      <c r="AI99" s="25"/>
      <c r="AJ99" s="26"/>
      <c r="AK99" s="26"/>
      <c r="AL99" s="26"/>
      <c r="AM99" s="27"/>
      <c r="AN99" s="25"/>
      <c r="AO99" s="26"/>
      <c r="AP99" s="26"/>
      <c r="AQ99" s="26"/>
      <c r="AR99" s="27"/>
      <c r="AS99" s="25"/>
      <c r="AT99" s="26"/>
      <c r="AU99" s="26"/>
      <c r="AV99" s="26"/>
      <c r="AW99" s="27"/>
      <c r="AX99" s="25"/>
      <c r="AY99" s="26"/>
      <c r="AZ99" s="26"/>
      <c r="BA99" s="26"/>
      <c r="BB99" s="27"/>
      <c r="BC99" s="28">
        <f t="shared" si="1"/>
        <v>9</v>
      </c>
    </row>
    <row r="100" spans="1:57" x14ac:dyDescent="0.25">
      <c r="A100" s="23">
        <v>12850131</v>
      </c>
      <c r="B100" s="46" t="s">
        <v>132</v>
      </c>
      <c r="C100" s="25"/>
      <c r="D100" s="26"/>
      <c r="E100" s="26"/>
      <c r="F100" s="26"/>
      <c r="G100" s="26"/>
      <c r="H100" s="26"/>
      <c r="I100" s="27"/>
      <c r="J100" s="25"/>
      <c r="K100" s="26"/>
      <c r="L100" s="26"/>
      <c r="M100" s="26"/>
      <c r="N100" s="27"/>
      <c r="O100" s="25"/>
      <c r="P100" s="26"/>
      <c r="Q100" s="26"/>
      <c r="R100" s="26"/>
      <c r="S100" s="27"/>
      <c r="T100" s="25"/>
      <c r="U100" s="26"/>
      <c r="V100" s="26"/>
      <c r="W100" s="26"/>
      <c r="X100" s="27"/>
      <c r="Y100" s="25"/>
      <c r="Z100" s="26"/>
      <c r="AA100" s="26"/>
      <c r="AB100" s="26"/>
      <c r="AC100" s="27"/>
      <c r="AD100" s="25"/>
      <c r="AE100" s="26"/>
      <c r="AF100" s="26"/>
      <c r="AG100" s="26"/>
      <c r="AH100" s="27"/>
      <c r="AI100" s="25"/>
      <c r="AJ100" s="26"/>
      <c r="AK100" s="26"/>
      <c r="AL100" s="26"/>
      <c r="AM100" s="27"/>
      <c r="AN100" s="25"/>
      <c r="AO100" s="26"/>
      <c r="AP100" s="26"/>
      <c r="AQ100" s="26"/>
      <c r="AR100" s="27"/>
      <c r="AS100" s="25"/>
      <c r="AT100" s="26"/>
      <c r="AU100" s="26"/>
      <c r="AV100" s="26"/>
      <c r="AW100" s="27"/>
      <c r="AX100" s="25"/>
      <c r="AY100" s="26"/>
      <c r="AZ100" s="26"/>
      <c r="BA100" s="26"/>
      <c r="BB100" s="27"/>
      <c r="BC100" s="28">
        <f t="shared" si="1"/>
        <v>0</v>
      </c>
    </row>
    <row r="101" spans="1:57" x14ac:dyDescent="0.25">
      <c r="A101" s="23">
        <v>12720092</v>
      </c>
      <c r="B101" s="46" t="s">
        <v>133</v>
      </c>
      <c r="C101" s="25"/>
      <c r="D101" s="26"/>
      <c r="E101" s="26"/>
      <c r="F101" s="26"/>
      <c r="G101" s="26"/>
      <c r="H101" s="26"/>
      <c r="I101" s="27"/>
      <c r="J101" s="25"/>
      <c r="K101" s="26"/>
      <c r="L101" s="26"/>
      <c r="M101" s="26"/>
      <c r="N101" s="27"/>
      <c r="O101" s="25"/>
      <c r="P101" s="26"/>
      <c r="Q101" s="26"/>
      <c r="R101" s="26"/>
      <c r="S101" s="27"/>
      <c r="T101" s="25"/>
      <c r="U101" s="26"/>
      <c r="V101" s="26"/>
      <c r="W101" s="26"/>
      <c r="X101" s="27"/>
      <c r="Y101" s="25"/>
      <c r="Z101" s="26"/>
      <c r="AA101" s="26"/>
      <c r="AB101" s="26"/>
      <c r="AC101" s="27"/>
      <c r="AD101" s="25"/>
      <c r="AE101" s="26"/>
      <c r="AF101" s="26"/>
      <c r="AG101" s="26"/>
      <c r="AH101" s="27"/>
      <c r="AI101" s="25"/>
      <c r="AJ101" s="26"/>
      <c r="AK101" s="26"/>
      <c r="AL101" s="26"/>
      <c r="AM101" s="27"/>
      <c r="AN101" s="25"/>
      <c r="AO101" s="26"/>
      <c r="AP101" s="26"/>
      <c r="AQ101" s="26"/>
      <c r="AR101" s="27"/>
      <c r="AS101" s="25"/>
      <c r="AT101" s="26"/>
      <c r="AU101" s="26"/>
      <c r="AV101" s="26"/>
      <c r="AW101" s="27"/>
      <c r="AX101" s="25"/>
      <c r="AY101" s="26"/>
      <c r="AZ101" s="26"/>
      <c r="BA101" s="26"/>
      <c r="BB101" s="27"/>
      <c r="BC101" s="28">
        <f t="shared" si="1"/>
        <v>0</v>
      </c>
    </row>
    <row r="102" spans="1:57" x14ac:dyDescent="0.25">
      <c r="A102" s="23">
        <v>12490021</v>
      </c>
      <c r="B102" s="46" t="s">
        <v>702</v>
      </c>
      <c r="C102" s="25"/>
      <c r="D102" s="26"/>
      <c r="E102" s="26"/>
      <c r="F102" s="26"/>
      <c r="G102" s="26"/>
      <c r="H102" s="26"/>
      <c r="I102" s="27"/>
      <c r="J102" s="25"/>
      <c r="K102" s="26"/>
      <c r="L102" s="26"/>
      <c r="M102" s="26"/>
      <c r="N102" s="27"/>
      <c r="O102" s="25"/>
      <c r="P102" s="26"/>
      <c r="Q102" s="26"/>
      <c r="R102" s="26"/>
      <c r="S102" s="27"/>
      <c r="T102" s="25"/>
      <c r="U102" s="26"/>
      <c r="V102" s="26"/>
      <c r="W102" s="26"/>
      <c r="X102" s="27"/>
      <c r="Y102" s="25"/>
      <c r="Z102" s="26"/>
      <c r="AA102" s="26"/>
      <c r="AB102" s="26"/>
      <c r="AC102" s="27"/>
      <c r="AD102" s="25"/>
      <c r="AE102" s="26"/>
      <c r="AF102" s="26"/>
      <c r="AG102" s="26"/>
      <c r="AH102" s="27"/>
      <c r="AI102" s="25"/>
      <c r="AJ102" s="26"/>
      <c r="AK102" s="26"/>
      <c r="AL102" s="26"/>
      <c r="AM102" s="27"/>
      <c r="AN102" s="25"/>
      <c r="AO102" s="26"/>
      <c r="AP102" s="26"/>
      <c r="AQ102" s="26"/>
      <c r="AR102" s="27"/>
      <c r="AS102" s="25"/>
      <c r="AT102" s="26"/>
      <c r="AU102" s="26"/>
      <c r="AV102" s="26"/>
      <c r="AW102" s="27"/>
      <c r="AX102" s="25"/>
      <c r="AY102" s="26"/>
      <c r="AZ102" s="26"/>
      <c r="BA102" s="26"/>
      <c r="BB102" s="27"/>
      <c r="BC102" s="28">
        <f t="shared" si="1"/>
        <v>0</v>
      </c>
    </row>
    <row r="103" spans="1:57" x14ac:dyDescent="0.25">
      <c r="A103" s="23">
        <v>12490106</v>
      </c>
      <c r="B103" s="46" t="s">
        <v>134</v>
      </c>
      <c r="C103" s="25"/>
      <c r="D103" s="26"/>
      <c r="E103" s="26"/>
      <c r="F103" s="26"/>
      <c r="G103" s="26"/>
      <c r="H103" s="26"/>
      <c r="I103" s="27"/>
      <c r="J103" s="25"/>
      <c r="K103" s="26"/>
      <c r="L103" s="26"/>
      <c r="M103" s="26"/>
      <c r="N103" s="27"/>
      <c r="O103" s="25"/>
      <c r="P103" s="26"/>
      <c r="Q103" s="26"/>
      <c r="R103" s="26"/>
      <c r="S103" s="27"/>
      <c r="T103" s="25"/>
      <c r="U103" s="26"/>
      <c r="V103" s="26"/>
      <c r="W103" s="26"/>
      <c r="X103" s="27"/>
      <c r="Y103" s="25"/>
      <c r="Z103" s="26"/>
      <c r="AA103" s="26"/>
      <c r="AB103" s="26"/>
      <c r="AC103" s="27"/>
      <c r="AD103" s="25"/>
      <c r="AE103" s="26"/>
      <c r="AF103" s="26"/>
      <c r="AG103" s="26"/>
      <c r="AH103" s="27"/>
      <c r="AI103" s="25"/>
      <c r="AJ103" s="26"/>
      <c r="AK103" s="26"/>
      <c r="AL103" s="26"/>
      <c r="AM103" s="27"/>
      <c r="AN103" s="25"/>
      <c r="AO103" s="26"/>
      <c r="AP103" s="26"/>
      <c r="AQ103" s="26"/>
      <c r="AR103" s="27"/>
      <c r="AS103" s="25"/>
      <c r="AT103" s="26"/>
      <c r="AU103" s="26"/>
      <c r="AV103" s="26"/>
      <c r="AW103" s="27"/>
      <c r="AX103" s="25"/>
      <c r="AY103" s="26"/>
      <c r="AZ103" s="26"/>
      <c r="BA103" s="26"/>
      <c r="BB103" s="27"/>
      <c r="BC103" s="28">
        <f t="shared" si="1"/>
        <v>0</v>
      </c>
    </row>
    <row r="104" spans="1:57" x14ac:dyDescent="0.25">
      <c r="A104" s="23">
        <v>12440218</v>
      </c>
      <c r="B104" s="46" t="s">
        <v>135</v>
      </c>
      <c r="C104" s="25"/>
      <c r="D104" s="26"/>
      <c r="E104" s="26"/>
      <c r="F104" s="26"/>
      <c r="G104" s="26"/>
      <c r="H104" s="26"/>
      <c r="I104" s="27"/>
      <c r="J104" s="25"/>
      <c r="K104" s="26"/>
      <c r="L104" s="26"/>
      <c r="M104" s="26"/>
      <c r="N104" s="27"/>
      <c r="O104" s="25"/>
      <c r="P104" s="26"/>
      <c r="Q104" s="26"/>
      <c r="R104" s="26"/>
      <c r="S104" s="27"/>
      <c r="T104" s="25"/>
      <c r="U104" s="26"/>
      <c r="V104" s="26"/>
      <c r="W104" s="26"/>
      <c r="X104" s="27"/>
      <c r="Y104" s="25"/>
      <c r="Z104" s="26"/>
      <c r="AA104" s="26"/>
      <c r="AB104" s="26"/>
      <c r="AC104" s="27"/>
      <c r="AD104" s="25"/>
      <c r="AE104" s="26"/>
      <c r="AF104" s="26"/>
      <c r="AG104" s="26"/>
      <c r="AH104" s="27"/>
      <c r="AI104" s="25"/>
      <c r="AJ104" s="26"/>
      <c r="AK104" s="26"/>
      <c r="AL104" s="26"/>
      <c r="AM104" s="27"/>
      <c r="AN104" s="25"/>
      <c r="AO104" s="26"/>
      <c r="AP104" s="26"/>
      <c r="AQ104" s="26"/>
      <c r="AR104" s="27"/>
      <c r="AS104" s="25"/>
      <c r="AT104" s="26"/>
      <c r="AU104" s="26"/>
      <c r="AV104" s="26"/>
      <c r="AW104" s="27"/>
      <c r="AX104" s="25"/>
      <c r="AY104" s="26"/>
      <c r="AZ104" s="26"/>
      <c r="BA104" s="26"/>
      <c r="BB104" s="27"/>
      <c r="BC104" s="28">
        <f t="shared" si="1"/>
        <v>0</v>
      </c>
    </row>
    <row r="105" spans="1:57" x14ac:dyDescent="0.25">
      <c r="A105" s="23">
        <v>12850043</v>
      </c>
      <c r="B105" s="46" t="s">
        <v>136</v>
      </c>
      <c r="C105" s="25"/>
      <c r="D105" s="26"/>
      <c r="E105" s="26"/>
      <c r="F105" s="26"/>
      <c r="G105" s="26"/>
      <c r="H105" s="26"/>
      <c r="I105" s="27"/>
      <c r="J105" s="25"/>
      <c r="K105" s="26"/>
      <c r="L105" s="26"/>
      <c r="M105" s="26"/>
      <c r="N105" s="27"/>
      <c r="O105" s="25"/>
      <c r="P105" s="26"/>
      <c r="Q105" s="26"/>
      <c r="R105" s="26"/>
      <c r="S105" s="27"/>
      <c r="T105" s="25"/>
      <c r="U105" s="26"/>
      <c r="V105" s="26"/>
      <c r="W105" s="26"/>
      <c r="X105" s="27"/>
      <c r="Y105" s="25"/>
      <c r="Z105" s="26"/>
      <c r="AA105" s="26"/>
      <c r="AB105" s="26"/>
      <c r="AC105" s="27"/>
      <c r="AD105" s="25"/>
      <c r="AE105" s="26"/>
      <c r="AF105" s="26"/>
      <c r="AG105" s="26"/>
      <c r="AH105" s="27"/>
      <c r="AI105" s="25"/>
      <c r="AJ105" s="26"/>
      <c r="AK105" s="26"/>
      <c r="AL105" s="26"/>
      <c r="AM105" s="27"/>
      <c r="AN105" s="25"/>
      <c r="AO105" s="26"/>
      <c r="AP105" s="26"/>
      <c r="AQ105" s="26"/>
      <c r="AR105" s="27"/>
      <c r="AS105" s="25"/>
      <c r="AT105" s="26"/>
      <c r="AU105" s="26"/>
      <c r="AV105" s="26"/>
      <c r="AW105" s="27"/>
      <c r="AX105" s="25"/>
      <c r="AY105" s="26"/>
      <c r="AZ105" s="26"/>
      <c r="BA105" s="26"/>
      <c r="BB105" s="27"/>
      <c r="BC105" s="28">
        <f t="shared" si="1"/>
        <v>0</v>
      </c>
    </row>
    <row r="106" spans="1:57" x14ac:dyDescent="0.25">
      <c r="A106" s="23">
        <v>12530017</v>
      </c>
      <c r="B106" s="46" t="s">
        <v>137</v>
      </c>
      <c r="C106" s="25">
        <v>24</v>
      </c>
      <c r="D106" s="26"/>
      <c r="E106" s="26"/>
      <c r="F106" s="26"/>
      <c r="G106" s="26"/>
      <c r="H106" s="26"/>
      <c r="I106" s="27"/>
      <c r="J106" s="25"/>
      <c r="K106" s="26"/>
      <c r="L106" s="26"/>
      <c r="M106" s="26"/>
      <c r="N106" s="27"/>
      <c r="O106" s="53"/>
      <c r="P106" s="26"/>
      <c r="Q106" s="26"/>
      <c r="R106" s="26"/>
      <c r="S106" s="27"/>
      <c r="T106" s="25">
        <v>9</v>
      </c>
      <c r="U106" s="26"/>
      <c r="V106" s="26"/>
      <c r="W106" s="26"/>
      <c r="X106" s="27"/>
      <c r="Y106" s="25"/>
      <c r="Z106" s="26"/>
      <c r="AA106" s="26"/>
      <c r="AB106" s="26"/>
      <c r="AC106" s="27"/>
      <c r="AD106" s="25">
        <v>15</v>
      </c>
      <c r="AE106" s="26"/>
      <c r="AF106" s="26"/>
      <c r="AG106" s="26"/>
      <c r="AH106" s="27"/>
      <c r="AI106" s="25"/>
      <c r="AJ106" s="26"/>
      <c r="AK106" s="26"/>
      <c r="AL106" s="26"/>
      <c r="AM106" s="27"/>
      <c r="AN106" s="53">
        <v>28</v>
      </c>
      <c r="AO106" s="26"/>
      <c r="AP106" s="26"/>
      <c r="AQ106" s="26"/>
      <c r="AR106" s="27"/>
      <c r="AS106" s="25"/>
      <c r="AT106" s="26"/>
      <c r="AU106" s="26"/>
      <c r="AV106" s="26"/>
      <c r="AW106" s="27"/>
      <c r="AX106" s="25"/>
      <c r="AY106" s="26"/>
      <c r="AZ106" s="26"/>
      <c r="BA106" s="26"/>
      <c r="BB106" s="27"/>
      <c r="BC106" s="28">
        <f t="shared" si="1"/>
        <v>76</v>
      </c>
      <c r="BD106" s="51"/>
      <c r="BE106" s="57"/>
    </row>
    <row r="107" spans="1:57" x14ac:dyDescent="0.25">
      <c r="A107" s="23">
        <v>12850040</v>
      </c>
      <c r="B107" s="46" t="s">
        <v>138</v>
      </c>
      <c r="C107" s="25"/>
      <c r="D107" s="26"/>
      <c r="E107" s="26"/>
      <c r="F107" s="26"/>
      <c r="G107" s="26"/>
      <c r="H107" s="26"/>
      <c r="I107" s="27"/>
      <c r="J107" s="25"/>
      <c r="K107" s="26"/>
      <c r="L107" s="26"/>
      <c r="M107" s="26"/>
      <c r="N107" s="27"/>
      <c r="O107" s="25"/>
      <c r="P107" s="26"/>
      <c r="Q107" s="26"/>
      <c r="R107" s="26"/>
      <c r="S107" s="27"/>
      <c r="T107" s="25"/>
      <c r="U107" s="26"/>
      <c r="V107" s="26"/>
      <c r="W107" s="26"/>
      <c r="X107" s="27"/>
      <c r="Y107" s="25"/>
      <c r="Z107" s="26"/>
      <c r="AA107" s="26"/>
      <c r="AB107" s="26"/>
      <c r="AC107" s="27"/>
      <c r="AD107" s="25"/>
      <c r="AE107" s="26"/>
      <c r="AF107" s="26"/>
      <c r="AG107" s="26"/>
      <c r="AH107" s="27"/>
      <c r="AI107" s="25"/>
      <c r="AJ107" s="26"/>
      <c r="AK107" s="26"/>
      <c r="AL107" s="26"/>
      <c r="AM107" s="27"/>
      <c r="AN107" s="25"/>
      <c r="AO107" s="26"/>
      <c r="AP107" s="26"/>
      <c r="AQ107" s="26"/>
      <c r="AR107" s="27"/>
      <c r="AS107" s="25"/>
      <c r="AT107" s="26"/>
      <c r="AU107" s="26"/>
      <c r="AV107" s="26"/>
      <c r="AW107" s="27"/>
      <c r="AX107" s="25"/>
      <c r="AY107" s="26"/>
      <c r="AZ107" s="26"/>
      <c r="BA107" s="26"/>
      <c r="BB107" s="27"/>
      <c r="BC107" s="28">
        <f t="shared" si="1"/>
        <v>0</v>
      </c>
    </row>
    <row r="108" spans="1:57" x14ac:dyDescent="0.25">
      <c r="A108" s="23">
        <v>12720067</v>
      </c>
      <c r="B108" s="46" t="s">
        <v>139</v>
      </c>
      <c r="C108" s="25"/>
      <c r="D108" s="26"/>
      <c r="E108" s="26"/>
      <c r="F108" s="26"/>
      <c r="G108" s="26"/>
      <c r="H108" s="26"/>
      <c r="I108" s="27"/>
      <c r="J108" s="25"/>
      <c r="K108" s="26"/>
      <c r="L108" s="26"/>
      <c r="M108" s="26"/>
      <c r="N108" s="27"/>
      <c r="O108" s="25"/>
      <c r="P108" s="26"/>
      <c r="Q108" s="26"/>
      <c r="R108" s="26"/>
      <c r="S108" s="27"/>
      <c r="T108" s="25"/>
      <c r="U108" s="26"/>
      <c r="V108" s="26"/>
      <c r="W108" s="26"/>
      <c r="X108" s="27"/>
      <c r="Y108" s="25"/>
      <c r="Z108" s="26"/>
      <c r="AA108" s="26"/>
      <c r="AB108" s="26"/>
      <c r="AC108" s="27"/>
      <c r="AD108" s="25"/>
      <c r="AE108" s="26"/>
      <c r="AF108" s="26"/>
      <c r="AG108" s="26"/>
      <c r="AH108" s="27"/>
      <c r="AI108" s="25"/>
      <c r="AJ108" s="26"/>
      <c r="AK108" s="26"/>
      <c r="AL108" s="26"/>
      <c r="AM108" s="27"/>
      <c r="AN108" s="25"/>
      <c r="AO108" s="26"/>
      <c r="AP108" s="26"/>
      <c r="AQ108" s="26"/>
      <c r="AR108" s="27"/>
      <c r="AS108" s="25"/>
      <c r="AT108" s="26"/>
      <c r="AU108" s="26"/>
      <c r="AV108" s="26"/>
      <c r="AW108" s="27"/>
      <c r="AX108" s="25"/>
      <c r="AY108" s="26"/>
      <c r="AZ108" s="26"/>
      <c r="BA108" s="26"/>
      <c r="BB108" s="27"/>
      <c r="BC108" s="28">
        <f t="shared" si="1"/>
        <v>0</v>
      </c>
    </row>
    <row r="109" spans="1:57" x14ac:dyDescent="0.25">
      <c r="A109" s="23">
        <v>12490052</v>
      </c>
      <c r="B109" s="46" t="s">
        <v>140</v>
      </c>
      <c r="C109" s="25"/>
      <c r="D109" s="26"/>
      <c r="E109" s="26"/>
      <c r="F109" s="26"/>
      <c r="G109" s="26"/>
      <c r="H109" s="26"/>
      <c r="I109" s="27"/>
      <c r="J109" s="25"/>
      <c r="K109" s="26"/>
      <c r="L109" s="26"/>
      <c r="M109" s="26"/>
      <c r="N109" s="27"/>
      <c r="O109" s="53"/>
      <c r="P109" s="26"/>
      <c r="Q109" s="26"/>
      <c r="R109" s="26"/>
      <c r="S109" s="27"/>
      <c r="T109" s="25"/>
      <c r="U109" s="26"/>
      <c r="V109" s="26"/>
      <c r="W109" s="26"/>
      <c r="X109" s="27"/>
      <c r="Y109" s="25"/>
      <c r="Z109" s="26"/>
      <c r="AA109" s="26"/>
      <c r="AB109" s="26"/>
      <c r="AC109" s="27"/>
      <c r="AD109" s="25">
        <v>15</v>
      </c>
      <c r="AE109" s="26"/>
      <c r="AF109" s="26"/>
      <c r="AG109" s="26"/>
      <c r="AH109" s="27"/>
      <c r="AI109" s="25"/>
      <c r="AJ109" s="26"/>
      <c r="AK109" s="26"/>
      <c r="AL109" s="26"/>
      <c r="AM109" s="27"/>
      <c r="AN109" s="25"/>
      <c r="AO109" s="26"/>
      <c r="AP109" s="26"/>
      <c r="AQ109" s="26"/>
      <c r="AR109" s="27"/>
      <c r="AS109" s="25"/>
      <c r="AT109" s="26"/>
      <c r="AU109" s="26"/>
      <c r="AV109" s="26"/>
      <c r="AW109" s="27"/>
      <c r="AX109" s="25"/>
      <c r="AY109" s="26"/>
      <c r="AZ109" s="26"/>
      <c r="BA109" s="26"/>
      <c r="BB109" s="27"/>
      <c r="BC109" s="28">
        <f t="shared" si="1"/>
        <v>15</v>
      </c>
      <c r="BD109" s="51"/>
    </row>
    <row r="110" spans="1:57" x14ac:dyDescent="0.25">
      <c r="A110" s="23">
        <v>12530016</v>
      </c>
      <c r="B110" s="46" t="s">
        <v>141</v>
      </c>
      <c r="C110" s="25"/>
      <c r="D110" s="26"/>
      <c r="E110" s="26"/>
      <c r="F110" s="26"/>
      <c r="G110" s="26"/>
      <c r="H110" s="26"/>
      <c r="I110" s="27"/>
      <c r="J110" s="25"/>
      <c r="K110" s="26"/>
      <c r="L110" s="26"/>
      <c r="M110" s="26"/>
      <c r="N110" s="27"/>
      <c r="O110" s="25"/>
      <c r="P110" s="26"/>
      <c r="Q110" s="26"/>
      <c r="R110" s="26"/>
      <c r="S110" s="27"/>
      <c r="T110" s="25"/>
      <c r="U110" s="26"/>
      <c r="V110" s="26"/>
      <c r="W110" s="26"/>
      <c r="X110" s="27"/>
      <c r="Y110" s="25"/>
      <c r="Z110" s="26"/>
      <c r="AA110" s="26"/>
      <c r="AB110" s="26"/>
      <c r="AC110" s="27"/>
      <c r="AD110" s="25"/>
      <c r="AE110" s="26"/>
      <c r="AF110" s="26"/>
      <c r="AG110" s="26"/>
      <c r="AH110" s="27"/>
      <c r="AI110" s="25"/>
      <c r="AJ110" s="26"/>
      <c r="AK110" s="26"/>
      <c r="AL110" s="26"/>
      <c r="AM110" s="27"/>
      <c r="AN110" s="53"/>
      <c r="AO110" s="26"/>
      <c r="AP110" s="26"/>
      <c r="AQ110" s="26"/>
      <c r="AR110" s="27"/>
      <c r="AS110" s="25"/>
      <c r="AT110" s="26"/>
      <c r="AU110" s="26"/>
      <c r="AV110" s="26"/>
      <c r="AW110" s="27"/>
      <c r="AX110" s="25"/>
      <c r="AY110" s="26"/>
      <c r="AZ110" s="26"/>
      <c r="BA110" s="26"/>
      <c r="BB110" s="27"/>
      <c r="BC110" s="28">
        <f t="shared" si="1"/>
        <v>0</v>
      </c>
      <c r="BD110" s="51"/>
    </row>
    <row r="111" spans="1:57" x14ac:dyDescent="0.25">
      <c r="A111" s="23">
        <v>12720111</v>
      </c>
      <c r="B111" s="46" t="s">
        <v>142</v>
      </c>
      <c r="C111" s="25"/>
      <c r="D111" s="26"/>
      <c r="E111" s="26"/>
      <c r="F111" s="26"/>
      <c r="G111" s="26"/>
      <c r="H111" s="26"/>
      <c r="I111" s="27"/>
      <c r="J111" s="25"/>
      <c r="K111" s="26"/>
      <c r="L111" s="26"/>
      <c r="M111" s="26"/>
      <c r="N111" s="27"/>
      <c r="O111" s="25"/>
      <c r="P111" s="26"/>
      <c r="Q111" s="26"/>
      <c r="R111" s="26"/>
      <c r="S111" s="27"/>
      <c r="T111" s="25"/>
      <c r="U111" s="26"/>
      <c r="V111" s="26"/>
      <c r="W111" s="26"/>
      <c r="X111" s="27"/>
      <c r="Y111" s="25"/>
      <c r="Z111" s="26"/>
      <c r="AA111" s="26"/>
      <c r="AB111" s="26"/>
      <c r="AC111" s="27"/>
      <c r="AD111" s="25"/>
      <c r="AE111" s="26"/>
      <c r="AF111" s="26"/>
      <c r="AG111" s="26"/>
      <c r="AH111" s="27"/>
      <c r="AI111" s="25"/>
      <c r="AJ111" s="26"/>
      <c r="AK111" s="26"/>
      <c r="AL111" s="26"/>
      <c r="AM111" s="27"/>
      <c r="AN111" s="25"/>
      <c r="AO111" s="26"/>
      <c r="AP111" s="26"/>
      <c r="AQ111" s="26"/>
      <c r="AR111" s="27"/>
      <c r="AS111" s="25"/>
      <c r="AT111" s="26"/>
      <c r="AU111" s="26"/>
      <c r="AV111" s="26"/>
      <c r="AW111" s="27"/>
      <c r="AX111" s="25"/>
      <c r="AY111" s="26"/>
      <c r="AZ111" s="26"/>
      <c r="BA111" s="26"/>
      <c r="BB111" s="27"/>
      <c r="BC111" s="28">
        <f t="shared" si="1"/>
        <v>0</v>
      </c>
    </row>
    <row r="112" spans="1:57" x14ac:dyDescent="0.25">
      <c r="A112" s="23">
        <v>12490127</v>
      </c>
      <c r="B112" s="46" t="s">
        <v>143</v>
      </c>
      <c r="C112" s="25"/>
      <c r="D112" s="26"/>
      <c r="E112" s="26"/>
      <c r="F112" s="26"/>
      <c r="G112" s="26"/>
      <c r="H112" s="26"/>
      <c r="I112" s="27"/>
      <c r="J112" s="25"/>
      <c r="K112" s="26"/>
      <c r="L112" s="26"/>
      <c r="M112" s="26"/>
      <c r="N112" s="27"/>
      <c r="O112" s="25"/>
      <c r="P112" s="26"/>
      <c r="Q112" s="26"/>
      <c r="R112" s="26"/>
      <c r="S112" s="27"/>
      <c r="T112" s="25"/>
      <c r="U112" s="26"/>
      <c r="V112" s="26"/>
      <c r="W112" s="26"/>
      <c r="X112" s="27"/>
      <c r="Y112" s="25"/>
      <c r="Z112" s="26"/>
      <c r="AA112" s="26"/>
      <c r="AB112" s="26"/>
      <c r="AC112" s="27"/>
      <c r="AD112" s="25"/>
      <c r="AE112" s="26"/>
      <c r="AF112" s="26"/>
      <c r="AG112" s="26"/>
      <c r="AH112" s="27"/>
      <c r="AI112" s="25"/>
      <c r="AJ112" s="26"/>
      <c r="AK112" s="26"/>
      <c r="AL112" s="26"/>
      <c r="AM112" s="27"/>
      <c r="AN112" s="25"/>
      <c r="AO112" s="26"/>
      <c r="AP112" s="26"/>
      <c r="AQ112" s="26"/>
      <c r="AR112" s="27"/>
      <c r="AS112" s="25"/>
      <c r="AT112" s="26"/>
      <c r="AU112" s="26"/>
      <c r="AV112" s="26"/>
      <c r="AW112" s="27"/>
      <c r="AX112" s="25"/>
      <c r="AY112" s="26"/>
      <c r="AZ112" s="26"/>
      <c r="BA112" s="26"/>
      <c r="BB112" s="27"/>
      <c r="BC112" s="28">
        <f t="shared" si="1"/>
        <v>0</v>
      </c>
    </row>
    <row r="113" spans="1:56" x14ac:dyDescent="0.25">
      <c r="A113" s="23">
        <v>12720029</v>
      </c>
      <c r="B113" s="46" t="s">
        <v>144</v>
      </c>
      <c r="C113" s="25"/>
      <c r="D113" s="26"/>
      <c r="E113" s="26"/>
      <c r="F113" s="26"/>
      <c r="G113" s="26"/>
      <c r="H113" s="26"/>
      <c r="I113" s="27"/>
      <c r="J113" s="25"/>
      <c r="K113" s="26"/>
      <c r="L113" s="26"/>
      <c r="M113" s="26"/>
      <c r="N113" s="27"/>
      <c r="O113" s="25"/>
      <c r="P113" s="26"/>
      <c r="Q113" s="26"/>
      <c r="R113" s="26"/>
      <c r="S113" s="27"/>
      <c r="T113" s="25"/>
      <c r="U113" s="26"/>
      <c r="V113" s="26"/>
      <c r="W113" s="26"/>
      <c r="X113" s="27"/>
      <c r="Y113" s="25"/>
      <c r="Z113" s="26"/>
      <c r="AA113" s="26"/>
      <c r="AB113" s="26"/>
      <c r="AC113" s="27"/>
      <c r="AD113" s="25"/>
      <c r="AE113" s="26"/>
      <c r="AF113" s="26"/>
      <c r="AG113" s="26"/>
      <c r="AH113" s="27"/>
      <c r="AI113" s="25"/>
      <c r="AJ113" s="26"/>
      <c r="AK113" s="26"/>
      <c r="AL113" s="26"/>
      <c r="AM113" s="27"/>
      <c r="AN113" s="25"/>
      <c r="AO113" s="26"/>
      <c r="AP113" s="26"/>
      <c r="AQ113" s="26"/>
      <c r="AR113" s="27"/>
      <c r="AS113" s="25"/>
      <c r="AT113" s="26"/>
      <c r="AU113" s="26"/>
      <c r="AV113" s="26"/>
      <c r="AW113" s="27"/>
      <c r="AX113" s="25"/>
      <c r="AY113" s="26"/>
      <c r="AZ113" s="26"/>
      <c r="BA113" s="26"/>
      <c r="BB113" s="27"/>
      <c r="BC113" s="28">
        <f t="shared" si="1"/>
        <v>0</v>
      </c>
    </row>
    <row r="114" spans="1:56" x14ac:dyDescent="0.25">
      <c r="A114" s="23">
        <v>12850024</v>
      </c>
      <c r="B114" s="46" t="s">
        <v>145</v>
      </c>
      <c r="C114" s="53">
        <v>32</v>
      </c>
      <c r="D114" s="54"/>
      <c r="E114" s="26"/>
      <c r="F114" s="26"/>
      <c r="G114" s="26"/>
      <c r="H114" s="26"/>
      <c r="I114" s="27"/>
      <c r="J114" s="53"/>
      <c r="K114" s="26">
        <v>28</v>
      </c>
      <c r="L114" s="26"/>
      <c r="M114" s="26"/>
      <c r="N114" s="27"/>
      <c r="O114" s="53">
        <v>5</v>
      </c>
      <c r="P114" s="54"/>
      <c r="Q114" s="26"/>
      <c r="R114" s="26"/>
      <c r="S114" s="27"/>
      <c r="T114" s="25">
        <v>15</v>
      </c>
      <c r="U114" s="26">
        <v>15</v>
      </c>
      <c r="V114" s="26"/>
      <c r="W114" s="26"/>
      <c r="X114" s="27"/>
      <c r="Y114" s="25">
        <v>5</v>
      </c>
      <c r="Z114" s="26">
        <v>5</v>
      </c>
      <c r="AA114" s="26"/>
      <c r="AB114" s="26"/>
      <c r="AC114" s="27"/>
      <c r="AD114" s="53"/>
      <c r="AE114" s="26"/>
      <c r="AF114" s="26"/>
      <c r="AG114" s="26"/>
      <c r="AH114" s="27"/>
      <c r="AI114" s="25">
        <v>5</v>
      </c>
      <c r="AJ114" s="26"/>
      <c r="AK114" s="26"/>
      <c r="AL114" s="26"/>
      <c r="AM114" s="27"/>
      <c r="AN114" s="53">
        <v>15</v>
      </c>
      <c r="AO114" s="54"/>
      <c r="AP114" s="26"/>
      <c r="AQ114" s="26"/>
      <c r="AR114" s="27"/>
      <c r="AS114" s="25"/>
      <c r="AT114" s="26"/>
      <c r="AU114" s="26"/>
      <c r="AV114" s="26"/>
      <c r="AW114" s="27"/>
      <c r="AX114" s="53">
        <v>9</v>
      </c>
      <c r="AY114" s="26">
        <v>22</v>
      </c>
      <c r="AZ114" s="26"/>
      <c r="BA114" s="26"/>
      <c r="BB114" s="27"/>
      <c r="BC114" s="28">
        <f t="shared" si="1"/>
        <v>156</v>
      </c>
      <c r="BD114" s="51"/>
    </row>
    <row r="115" spans="1:56" x14ac:dyDescent="0.25">
      <c r="A115" s="23">
        <v>12490024</v>
      </c>
      <c r="B115" s="46" t="s">
        <v>146</v>
      </c>
      <c r="C115" s="25"/>
      <c r="D115" s="26"/>
      <c r="E115" s="26"/>
      <c r="F115" s="26"/>
      <c r="G115" s="26"/>
      <c r="H115" s="26"/>
      <c r="I115" s="27"/>
      <c r="J115" s="25"/>
      <c r="K115" s="26"/>
      <c r="L115" s="26"/>
      <c r="M115" s="26"/>
      <c r="N115" s="27"/>
      <c r="O115" s="25"/>
      <c r="P115" s="26"/>
      <c r="Q115" s="26"/>
      <c r="R115" s="26"/>
      <c r="S115" s="27"/>
      <c r="T115" s="25"/>
      <c r="U115" s="26"/>
      <c r="V115" s="26"/>
      <c r="W115" s="26"/>
      <c r="X115" s="27"/>
      <c r="Y115" s="25"/>
      <c r="Z115" s="26"/>
      <c r="AA115" s="26"/>
      <c r="AB115" s="26"/>
      <c r="AC115" s="27"/>
      <c r="AD115" s="25"/>
      <c r="AE115" s="26"/>
      <c r="AF115" s="26"/>
      <c r="AG115" s="26"/>
      <c r="AH115" s="27"/>
      <c r="AI115" s="25"/>
      <c r="AJ115" s="26"/>
      <c r="AK115" s="26"/>
      <c r="AL115" s="26"/>
      <c r="AM115" s="27"/>
      <c r="AN115" s="25"/>
      <c r="AO115" s="26"/>
      <c r="AP115" s="26"/>
      <c r="AQ115" s="26"/>
      <c r="AR115" s="27"/>
      <c r="AS115" s="25"/>
      <c r="AT115" s="26"/>
      <c r="AU115" s="26"/>
      <c r="AV115" s="26"/>
      <c r="AW115" s="27"/>
      <c r="AX115" s="25"/>
      <c r="AY115" s="26"/>
      <c r="AZ115" s="26"/>
      <c r="BA115" s="26"/>
      <c r="BB115" s="27"/>
      <c r="BC115" s="28">
        <f t="shared" si="1"/>
        <v>0</v>
      </c>
    </row>
    <row r="116" spans="1:56" x14ac:dyDescent="0.25">
      <c r="A116" s="23">
        <v>12850138</v>
      </c>
      <c r="B116" s="46" t="s">
        <v>147</v>
      </c>
      <c r="C116" s="25"/>
      <c r="D116" s="26"/>
      <c r="E116" s="26"/>
      <c r="F116" s="26"/>
      <c r="G116" s="26"/>
      <c r="H116" s="26"/>
      <c r="I116" s="27"/>
      <c r="J116" s="25"/>
      <c r="K116" s="26"/>
      <c r="L116" s="26"/>
      <c r="M116" s="26"/>
      <c r="N116" s="27"/>
      <c r="O116" s="25"/>
      <c r="P116" s="26"/>
      <c r="Q116" s="26"/>
      <c r="R116" s="26"/>
      <c r="S116" s="27"/>
      <c r="T116" s="25"/>
      <c r="U116" s="26"/>
      <c r="V116" s="26"/>
      <c r="W116" s="26"/>
      <c r="X116" s="27"/>
      <c r="Y116" s="25"/>
      <c r="Z116" s="26"/>
      <c r="AA116" s="26"/>
      <c r="AB116" s="26"/>
      <c r="AC116" s="27"/>
      <c r="AD116" s="25"/>
      <c r="AE116" s="26"/>
      <c r="AF116" s="26"/>
      <c r="AG116" s="26"/>
      <c r="AH116" s="27"/>
      <c r="AI116" s="25"/>
      <c r="AJ116" s="26"/>
      <c r="AK116" s="26"/>
      <c r="AL116" s="26"/>
      <c r="AM116" s="27"/>
      <c r="AN116" s="25"/>
      <c r="AO116" s="26"/>
      <c r="AP116" s="26"/>
      <c r="AQ116" s="26"/>
      <c r="AR116" s="27"/>
      <c r="AS116" s="25"/>
      <c r="AT116" s="26"/>
      <c r="AU116" s="26"/>
      <c r="AV116" s="26"/>
      <c r="AW116" s="27"/>
      <c r="AX116" s="25"/>
      <c r="AY116" s="26"/>
      <c r="AZ116" s="26"/>
      <c r="BA116" s="26"/>
      <c r="BB116" s="27"/>
      <c r="BC116" s="28">
        <f t="shared" si="1"/>
        <v>0</v>
      </c>
    </row>
    <row r="117" spans="1:56" x14ac:dyDescent="0.25">
      <c r="A117" s="23">
        <v>12850020</v>
      </c>
      <c r="B117" s="46" t="s">
        <v>148</v>
      </c>
      <c r="C117" s="25"/>
      <c r="D117" s="26"/>
      <c r="E117" s="26"/>
      <c r="F117" s="26"/>
      <c r="G117" s="26"/>
      <c r="H117" s="26"/>
      <c r="I117" s="27"/>
      <c r="J117" s="25"/>
      <c r="K117" s="26"/>
      <c r="L117" s="26"/>
      <c r="M117" s="26"/>
      <c r="N117" s="27"/>
      <c r="O117" s="25"/>
      <c r="P117" s="26"/>
      <c r="Q117" s="26"/>
      <c r="R117" s="26"/>
      <c r="S117" s="27"/>
      <c r="T117" s="25"/>
      <c r="U117" s="26"/>
      <c r="V117" s="26"/>
      <c r="W117" s="26"/>
      <c r="X117" s="27"/>
      <c r="Y117" s="25"/>
      <c r="Z117" s="26"/>
      <c r="AA117" s="26"/>
      <c r="AB117" s="26"/>
      <c r="AC117" s="27"/>
      <c r="AD117" s="25"/>
      <c r="AE117" s="26"/>
      <c r="AF117" s="26"/>
      <c r="AG117" s="26"/>
      <c r="AH117" s="27"/>
      <c r="AI117" s="25"/>
      <c r="AJ117" s="26"/>
      <c r="AK117" s="26"/>
      <c r="AL117" s="26"/>
      <c r="AM117" s="27"/>
      <c r="AN117" s="25"/>
      <c r="AO117" s="26"/>
      <c r="AP117" s="26"/>
      <c r="AQ117" s="26"/>
      <c r="AR117" s="27"/>
      <c r="AS117" s="25"/>
      <c r="AT117" s="26"/>
      <c r="AU117" s="26"/>
      <c r="AV117" s="26"/>
      <c r="AW117" s="27"/>
      <c r="AX117" s="25"/>
      <c r="AY117" s="26"/>
      <c r="AZ117" s="26"/>
      <c r="BA117" s="26"/>
      <c r="BB117" s="27"/>
      <c r="BC117" s="28">
        <f t="shared" si="1"/>
        <v>0</v>
      </c>
    </row>
    <row r="118" spans="1:56" x14ac:dyDescent="0.25">
      <c r="A118" s="23">
        <v>12530010</v>
      </c>
      <c r="B118" s="46" t="s">
        <v>149</v>
      </c>
      <c r="C118" s="25"/>
      <c r="D118" s="26"/>
      <c r="E118" s="26"/>
      <c r="F118" s="26"/>
      <c r="G118" s="26"/>
      <c r="H118" s="26"/>
      <c r="I118" s="27"/>
      <c r="J118" s="25"/>
      <c r="K118" s="26"/>
      <c r="L118" s="26"/>
      <c r="M118" s="26"/>
      <c r="N118" s="27"/>
      <c r="O118" s="25"/>
      <c r="P118" s="26"/>
      <c r="Q118" s="26"/>
      <c r="R118" s="26"/>
      <c r="S118" s="27"/>
      <c r="T118" s="25"/>
      <c r="U118" s="26"/>
      <c r="V118" s="26"/>
      <c r="W118" s="26"/>
      <c r="X118" s="27"/>
      <c r="Y118" s="25"/>
      <c r="Z118" s="26"/>
      <c r="AA118" s="26"/>
      <c r="AB118" s="26"/>
      <c r="AC118" s="27"/>
      <c r="AD118" s="25"/>
      <c r="AE118" s="26"/>
      <c r="AF118" s="26"/>
      <c r="AG118" s="26"/>
      <c r="AH118" s="27"/>
      <c r="AI118" s="25"/>
      <c r="AJ118" s="26"/>
      <c r="AK118" s="26"/>
      <c r="AL118" s="26"/>
      <c r="AM118" s="27"/>
      <c r="AN118" s="25"/>
      <c r="AO118" s="26"/>
      <c r="AP118" s="26"/>
      <c r="AQ118" s="26"/>
      <c r="AR118" s="27"/>
      <c r="AS118" s="25"/>
      <c r="AT118" s="26"/>
      <c r="AU118" s="26"/>
      <c r="AV118" s="26"/>
      <c r="AW118" s="27"/>
      <c r="AX118" s="25"/>
      <c r="AY118" s="26"/>
      <c r="AZ118" s="26"/>
      <c r="BA118" s="26"/>
      <c r="BB118" s="27"/>
      <c r="BC118" s="28">
        <f t="shared" si="1"/>
        <v>0</v>
      </c>
    </row>
    <row r="119" spans="1:56" x14ac:dyDescent="0.25">
      <c r="A119" s="23">
        <v>12530015</v>
      </c>
      <c r="B119" s="46" t="s">
        <v>150</v>
      </c>
      <c r="C119" s="25"/>
      <c r="D119" s="26"/>
      <c r="E119" s="26"/>
      <c r="F119" s="26"/>
      <c r="G119" s="26"/>
      <c r="H119" s="26"/>
      <c r="I119" s="27"/>
      <c r="J119" s="25"/>
      <c r="K119" s="26"/>
      <c r="L119" s="26"/>
      <c r="M119" s="26"/>
      <c r="N119" s="27"/>
      <c r="O119" s="25"/>
      <c r="P119" s="26"/>
      <c r="Q119" s="26"/>
      <c r="R119" s="26"/>
      <c r="S119" s="27"/>
      <c r="T119" s="25"/>
      <c r="U119" s="26"/>
      <c r="V119" s="26"/>
      <c r="W119" s="26"/>
      <c r="X119" s="27"/>
      <c r="Y119" s="25"/>
      <c r="Z119" s="26"/>
      <c r="AA119" s="26"/>
      <c r="AB119" s="26"/>
      <c r="AC119" s="27"/>
      <c r="AD119" s="25"/>
      <c r="AE119" s="26"/>
      <c r="AF119" s="26"/>
      <c r="AG119" s="26"/>
      <c r="AH119" s="27"/>
      <c r="AI119" s="25"/>
      <c r="AJ119" s="26"/>
      <c r="AK119" s="26"/>
      <c r="AL119" s="26"/>
      <c r="AM119" s="27"/>
      <c r="AN119" s="25"/>
      <c r="AO119" s="26"/>
      <c r="AP119" s="26"/>
      <c r="AQ119" s="26"/>
      <c r="AR119" s="27"/>
      <c r="AS119" s="25"/>
      <c r="AT119" s="26"/>
      <c r="AU119" s="26"/>
      <c r="AV119" s="26"/>
      <c r="AW119" s="27"/>
      <c r="AX119" s="25"/>
      <c r="AY119" s="26"/>
      <c r="AZ119" s="26"/>
      <c r="BA119" s="26"/>
      <c r="BB119" s="27"/>
      <c r="BC119" s="28">
        <f t="shared" si="1"/>
        <v>0</v>
      </c>
    </row>
    <row r="120" spans="1:56" x14ac:dyDescent="0.25">
      <c r="A120" s="23">
        <v>12720110</v>
      </c>
      <c r="B120" s="46" t="s">
        <v>151</v>
      </c>
      <c r="C120" s="25"/>
      <c r="D120" s="26"/>
      <c r="E120" s="26"/>
      <c r="F120" s="26"/>
      <c r="G120" s="26"/>
      <c r="H120" s="26"/>
      <c r="I120" s="27"/>
      <c r="J120" s="53">
        <v>9</v>
      </c>
      <c r="K120" s="26"/>
      <c r="L120" s="26"/>
      <c r="M120" s="26"/>
      <c r="N120" s="27"/>
      <c r="O120" s="25">
        <v>15</v>
      </c>
      <c r="P120" s="26"/>
      <c r="Q120" s="26"/>
      <c r="R120" s="26"/>
      <c r="S120" s="27"/>
      <c r="T120" s="53"/>
      <c r="U120" s="26"/>
      <c r="V120" s="26"/>
      <c r="W120" s="26"/>
      <c r="X120" s="27"/>
      <c r="Y120" s="25"/>
      <c r="Z120" s="26"/>
      <c r="AA120" s="26"/>
      <c r="AB120" s="26"/>
      <c r="AC120" s="27"/>
      <c r="AD120" s="25"/>
      <c r="AE120" s="26"/>
      <c r="AF120" s="26"/>
      <c r="AG120" s="26"/>
      <c r="AH120" s="27"/>
      <c r="AI120" s="25"/>
      <c r="AJ120" s="26"/>
      <c r="AK120" s="26"/>
      <c r="AL120" s="26"/>
      <c r="AM120" s="27"/>
      <c r="AN120" s="25"/>
      <c r="AO120" s="26"/>
      <c r="AP120" s="26"/>
      <c r="AQ120" s="26"/>
      <c r="AR120" s="27"/>
      <c r="AS120" s="25"/>
      <c r="AT120" s="26"/>
      <c r="AU120" s="26"/>
      <c r="AV120" s="26"/>
      <c r="AW120" s="27"/>
      <c r="AX120" s="25"/>
      <c r="AY120" s="26"/>
      <c r="AZ120" s="26"/>
      <c r="BA120" s="26"/>
      <c r="BB120" s="27"/>
      <c r="BC120" s="28">
        <f t="shared" si="1"/>
        <v>24</v>
      </c>
      <c r="BD120" s="51"/>
    </row>
    <row r="121" spans="1:56" x14ac:dyDescent="0.25">
      <c r="A121" s="23">
        <v>12530005</v>
      </c>
      <c r="B121" s="46" t="s">
        <v>152</v>
      </c>
      <c r="C121" s="25"/>
      <c r="D121" s="26"/>
      <c r="E121" s="26"/>
      <c r="F121" s="26"/>
      <c r="G121" s="26"/>
      <c r="H121" s="26"/>
      <c r="I121" s="27"/>
      <c r="J121" s="25"/>
      <c r="K121" s="26"/>
      <c r="L121" s="26"/>
      <c r="M121" s="26"/>
      <c r="N121" s="27"/>
      <c r="O121" s="25"/>
      <c r="P121" s="26"/>
      <c r="Q121" s="26"/>
      <c r="R121" s="26"/>
      <c r="S121" s="27"/>
      <c r="T121" s="25"/>
      <c r="U121" s="26"/>
      <c r="V121" s="26"/>
      <c r="W121" s="26"/>
      <c r="X121" s="27"/>
      <c r="Y121" s="25"/>
      <c r="Z121" s="26"/>
      <c r="AA121" s="26"/>
      <c r="AB121" s="26"/>
      <c r="AC121" s="27"/>
      <c r="AD121" s="25"/>
      <c r="AE121" s="26"/>
      <c r="AF121" s="26"/>
      <c r="AG121" s="26"/>
      <c r="AH121" s="27"/>
      <c r="AI121" s="25"/>
      <c r="AJ121" s="26"/>
      <c r="AK121" s="26"/>
      <c r="AL121" s="26"/>
      <c r="AM121" s="27"/>
      <c r="AN121" s="25"/>
      <c r="AO121" s="26"/>
      <c r="AP121" s="26"/>
      <c r="AQ121" s="26"/>
      <c r="AR121" s="27"/>
      <c r="AS121" s="25"/>
      <c r="AT121" s="26"/>
      <c r="AU121" s="26"/>
      <c r="AV121" s="26"/>
      <c r="AW121" s="27"/>
      <c r="AX121" s="25"/>
      <c r="AY121" s="26"/>
      <c r="AZ121" s="26"/>
      <c r="BA121" s="26"/>
      <c r="BB121" s="27"/>
      <c r="BC121" s="28">
        <f t="shared" si="1"/>
        <v>0</v>
      </c>
    </row>
    <row r="122" spans="1:56" x14ac:dyDescent="0.25">
      <c r="A122" s="23">
        <v>12440191</v>
      </c>
      <c r="B122" s="46" t="s">
        <v>153</v>
      </c>
      <c r="C122" s="25"/>
      <c r="D122" s="26"/>
      <c r="E122" s="26"/>
      <c r="F122" s="26"/>
      <c r="G122" s="26"/>
      <c r="H122" s="26"/>
      <c r="I122" s="27"/>
      <c r="J122" s="25"/>
      <c r="K122" s="26"/>
      <c r="L122" s="26"/>
      <c r="M122" s="26"/>
      <c r="N122" s="27"/>
      <c r="O122" s="25"/>
      <c r="P122" s="26"/>
      <c r="Q122" s="26"/>
      <c r="R122" s="26"/>
      <c r="S122" s="27"/>
      <c r="T122" s="25"/>
      <c r="U122" s="26"/>
      <c r="V122" s="26"/>
      <c r="W122" s="26"/>
      <c r="X122" s="27"/>
      <c r="Y122" s="25"/>
      <c r="Z122" s="26"/>
      <c r="AA122" s="26"/>
      <c r="AB122" s="26"/>
      <c r="AC122" s="27"/>
      <c r="AD122" s="25"/>
      <c r="AE122" s="26"/>
      <c r="AF122" s="26"/>
      <c r="AG122" s="26"/>
      <c r="AH122" s="27"/>
      <c r="AI122" s="25"/>
      <c r="AJ122" s="26"/>
      <c r="AK122" s="26"/>
      <c r="AL122" s="26"/>
      <c r="AM122" s="27"/>
      <c r="AN122" s="25"/>
      <c r="AO122" s="26"/>
      <c r="AP122" s="26"/>
      <c r="AQ122" s="26"/>
      <c r="AR122" s="27"/>
      <c r="AS122" s="25"/>
      <c r="AT122" s="26"/>
      <c r="AU122" s="26"/>
      <c r="AV122" s="26"/>
      <c r="AW122" s="27"/>
      <c r="AX122" s="25"/>
      <c r="AY122" s="26"/>
      <c r="AZ122" s="26"/>
      <c r="BA122" s="26"/>
      <c r="BB122" s="27"/>
      <c r="BC122" s="28">
        <f t="shared" si="1"/>
        <v>0</v>
      </c>
    </row>
    <row r="123" spans="1:56" x14ac:dyDescent="0.25">
      <c r="A123" s="23">
        <v>12530074</v>
      </c>
      <c r="B123" s="46" t="s">
        <v>154</v>
      </c>
      <c r="C123" s="25"/>
      <c r="D123" s="26"/>
      <c r="E123" s="26"/>
      <c r="F123" s="26"/>
      <c r="G123" s="26"/>
      <c r="H123" s="26"/>
      <c r="I123" s="27"/>
      <c r="J123" s="25"/>
      <c r="K123" s="26"/>
      <c r="L123" s="26"/>
      <c r="M123" s="26"/>
      <c r="N123" s="27"/>
      <c r="O123" s="25"/>
      <c r="P123" s="26"/>
      <c r="Q123" s="26"/>
      <c r="R123" s="26"/>
      <c r="S123" s="27"/>
      <c r="T123" s="25"/>
      <c r="U123" s="26"/>
      <c r="V123" s="26"/>
      <c r="W123" s="26"/>
      <c r="X123" s="27"/>
      <c r="Y123" s="25"/>
      <c r="Z123" s="26"/>
      <c r="AA123" s="26"/>
      <c r="AB123" s="26"/>
      <c r="AC123" s="27"/>
      <c r="AD123" s="25"/>
      <c r="AE123" s="26"/>
      <c r="AF123" s="26"/>
      <c r="AG123" s="26"/>
      <c r="AH123" s="27"/>
      <c r="AI123" s="25"/>
      <c r="AJ123" s="26"/>
      <c r="AK123" s="26"/>
      <c r="AL123" s="26"/>
      <c r="AM123" s="27"/>
      <c r="AN123" s="25"/>
      <c r="AO123" s="26"/>
      <c r="AP123" s="26"/>
      <c r="AQ123" s="26"/>
      <c r="AR123" s="27"/>
      <c r="AS123" s="25"/>
      <c r="AT123" s="26"/>
      <c r="AU123" s="26"/>
      <c r="AV123" s="26"/>
      <c r="AW123" s="27"/>
      <c r="AX123" s="25"/>
      <c r="AY123" s="26"/>
      <c r="AZ123" s="26"/>
      <c r="BA123" s="26"/>
      <c r="BB123" s="27"/>
      <c r="BC123" s="28">
        <f t="shared" si="1"/>
        <v>0</v>
      </c>
    </row>
    <row r="124" spans="1:56" x14ac:dyDescent="0.25">
      <c r="A124" s="23">
        <v>12490008</v>
      </c>
      <c r="B124" s="46" t="s">
        <v>155</v>
      </c>
      <c r="C124" s="25"/>
      <c r="D124" s="26"/>
      <c r="E124" s="26"/>
      <c r="F124" s="26"/>
      <c r="G124" s="26"/>
      <c r="H124" s="26"/>
      <c r="I124" s="27"/>
      <c r="J124" s="25"/>
      <c r="K124" s="26"/>
      <c r="L124" s="26"/>
      <c r="M124" s="26"/>
      <c r="N124" s="27"/>
      <c r="O124" s="25"/>
      <c r="P124" s="26"/>
      <c r="Q124" s="26"/>
      <c r="R124" s="26"/>
      <c r="S124" s="27"/>
      <c r="T124" s="25"/>
      <c r="U124" s="26"/>
      <c r="V124" s="26"/>
      <c r="W124" s="26"/>
      <c r="X124" s="27"/>
      <c r="Y124" s="25"/>
      <c r="Z124" s="26"/>
      <c r="AA124" s="26"/>
      <c r="AB124" s="26"/>
      <c r="AC124" s="27"/>
      <c r="AD124" s="25"/>
      <c r="AE124" s="26"/>
      <c r="AF124" s="26"/>
      <c r="AG124" s="26"/>
      <c r="AH124" s="27"/>
      <c r="AI124" s="25"/>
      <c r="AJ124" s="26"/>
      <c r="AK124" s="26"/>
      <c r="AL124" s="26"/>
      <c r="AM124" s="27"/>
      <c r="AN124" s="25"/>
      <c r="AO124" s="26"/>
      <c r="AP124" s="26"/>
      <c r="AQ124" s="26"/>
      <c r="AR124" s="27"/>
      <c r="AS124" s="25"/>
      <c r="AT124" s="26"/>
      <c r="AU124" s="26"/>
      <c r="AV124" s="26"/>
      <c r="AW124" s="27"/>
      <c r="AX124" s="25"/>
      <c r="AY124" s="26"/>
      <c r="AZ124" s="26"/>
      <c r="BA124" s="26"/>
      <c r="BB124" s="27"/>
      <c r="BC124" s="28">
        <f t="shared" si="1"/>
        <v>0</v>
      </c>
    </row>
    <row r="125" spans="1:56" x14ac:dyDescent="0.25">
      <c r="A125" s="23">
        <v>12850162</v>
      </c>
      <c r="B125" s="46" t="s">
        <v>156</v>
      </c>
      <c r="C125" s="25"/>
      <c r="D125" s="26"/>
      <c r="E125" s="26"/>
      <c r="F125" s="26"/>
      <c r="G125" s="26"/>
      <c r="H125" s="26"/>
      <c r="I125" s="27"/>
      <c r="J125" s="25"/>
      <c r="K125" s="26"/>
      <c r="L125" s="26"/>
      <c r="M125" s="26"/>
      <c r="N125" s="27"/>
      <c r="O125" s="25"/>
      <c r="P125" s="26"/>
      <c r="Q125" s="26"/>
      <c r="R125" s="26"/>
      <c r="S125" s="27"/>
      <c r="T125" s="25"/>
      <c r="U125" s="26"/>
      <c r="V125" s="26"/>
      <c r="W125" s="26"/>
      <c r="X125" s="27"/>
      <c r="Y125" s="25"/>
      <c r="Z125" s="26"/>
      <c r="AA125" s="26"/>
      <c r="AB125" s="26"/>
      <c r="AC125" s="27"/>
      <c r="AD125" s="25"/>
      <c r="AE125" s="26"/>
      <c r="AF125" s="26"/>
      <c r="AG125" s="26"/>
      <c r="AH125" s="27"/>
      <c r="AI125" s="25"/>
      <c r="AJ125" s="26"/>
      <c r="AK125" s="26"/>
      <c r="AL125" s="26"/>
      <c r="AM125" s="27"/>
      <c r="AN125" s="25"/>
      <c r="AO125" s="26"/>
      <c r="AP125" s="26"/>
      <c r="AQ125" s="26"/>
      <c r="AR125" s="27"/>
      <c r="AS125" s="25"/>
      <c r="AT125" s="26"/>
      <c r="AU125" s="26"/>
      <c r="AV125" s="26"/>
      <c r="AW125" s="27"/>
      <c r="AX125" s="25"/>
      <c r="AY125" s="26"/>
      <c r="AZ125" s="26"/>
      <c r="BA125" s="26"/>
      <c r="BB125" s="27"/>
      <c r="BC125" s="28">
        <f t="shared" si="1"/>
        <v>0</v>
      </c>
    </row>
    <row r="126" spans="1:56" x14ac:dyDescent="0.25">
      <c r="A126" s="23">
        <v>12530079</v>
      </c>
      <c r="B126" s="46" t="s">
        <v>157</v>
      </c>
      <c r="C126" s="25"/>
      <c r="D126" s="26"/>
      <c r="E126" s="26"/>
      <c r="F126" s="26"/>
      <c r="G126" s="26"/>
      <c r="H126" s="26"/>
      <c r="I126" s="27"/>
      <c r="J126" s="25"/>
      <c r="K126" s="26"/>
      <c r="L126" s="26"/>
      <c r="M126" s="26"/>
      <c r="N126" s="27"/>
      <c r="O126" s="25"/>
      <c r="P126" s="26"/>
      <c r="Q126" s="26"/>
      <c r="R126" s="26"/>
      <c r="S126" s="27"/>
      <c r="T126" s="25"/>
      <c r="U126" s="26"/>
      <c r="V126" s="26"/>
      <c r="W126" s="26"/>
      <c r="X126" s="27"/>
      <c r="Y126" s="25"/>
      <c r="Z126" s="26"/>
      <c r="AA126" s="26"/>
      <c r="AB126" s="26"/>
      <c r="AC126" s="27"/>
      <c r="AD126" s="25"/>
      <c r="AE126" s="26"/>
      <c r="AF126" s="26"/>
      <c r="AG126" s="26"/>
      <c r="AH126" s="27"/>
      <c r="AI126" s="25"/>
      <c r="AJ126" s="26"/>
      <c r="AK126" s="26"/>
      <c r="AL126" s="26"/>
      <c r="AM126" s="27"/>
      <c r="AN126" s="25"/>
      <c r="AO126" s="26"/>
      <c r="AP126" s="26"/>
      <c r="AQ126" s="26"/>
      <c r="AR126" s="27"/>
      <c r="AS126" s="25"/>
      <c r="AT126" s="26"/>
      <c r="AU126" s="26"/>
      <c r="AV126" s="26"/>
      <c r="AW126" s="27"/>
      <c r="AX126" s="25"/>
      <c r="AY126" s="26"/>
      <c r="AZ126" s="26"/>
      <c r="BA126" s="26"/>
      <c r="BB126" s="27"/>
      <c r="BC126" s="28">
        <f t="shared" si="1"/>
        <v>0</v>
      </c>
    </row>
    <row r="127" spans="1:56" x14ac:dyDescent="0.25">
      <c r="A127" s="23">
        <v>12440238</v>
      </c>
      <c r="B127" s="46" t="s">
        <v>158</v>
      </c>
      <c r="C127" s="25"/>
      <c r="D127" s="26"/>
      <c r="E127" s="26"/>
      <c r="F127" s="26"/>
      <c r="G127" s="26"/>
      <c r="H127" s="26"/>
      <c r="I127" s="27"/>
      <c r="J127" s="25"/>
      <c r="K127" s="26"/>
      <c r="L127" s="26"/>
      <c r="M127" s="26"/>
      <c r="N127" s="27"/>
      <c r="O127" s="25"/>
      <c r="P127" s="26"/>
      <c r="Q127" s="26"/>
      <c r="R127" s="26"/>
      <c r="S127" s="27"/>
      <c r="T127" s="25"/>
      <c r="U127" s="26"/>
      <c r="V127" s="26"/>
      <c r="W127" s="26"/>
      <c r="X127" s="27"/>
      <c r="Y127" s="25"/>
      <c r="Z127" s="26"/>
      <c r="AA127" s="26"/>
      <c r="AB127" s="26"/>
      <c r="AC127" s="27"/>
      <c r="AD127" s="25"/>
      <c r="AE127" s="26"/>
      <c r="AF127" s="26"/>
      <c r="AG127" s="26"/>
      <c r="AH127" s="27"/>
      <c r="AI127" s="25"/>
      <c r="AJ127" s="26"/>
      <c r="AK127" s="26"/>
      <c r="AL127" s="26"/>
      <c r="AM127" s="27"/>
      <c r="AN127" s="25"/>
      <c r="AO127" s="26"/>
      <c r="AP127" s="26"/>
      <c r="AQ127" s="26"/>
      <c r="AR127" s="27"/>
      <c r="AS127" s="25"/>
      <c r="AT127" s="26"/>
      <c r="AU127" s="26"/>
      <c r="AV127" s="26"/>
      <c r="AW127" s="27"/>
      <c r="AX127" s="25"/>
      <c r="AY127" s="26"/>
      <c r="AZ127" s="26"/>
      <c r="BA127" s="26"/>
      <c r="BB127" s="27"/>
      <c r="BC127" s="28">
        <f t="shared" si="1"/>
        <v>0</v>
      </c>
    </row>
    <row r="128" spans="1:56" x14ac:dyDescent="0.25">
      <c r="A128" s="23">
        <v>12440158</v>
      </c>
      <c r="B128" s="46" t="s">
        <v>159</v>
      </c>
      <c r="C128" s="25"/>
      <c r="D128" s="26"/>
      <c r="E128" s="26"/>
      <c r="F128" s="26"/>
      <c r="G128" s="26"/>
      <c r="H128" s="26"/>
      <c r="I128" s="27"/>
      <c r="J128" s="25"/>
      <c r="K128" s="26"/>
      <c r="L128" s="26"/>
      <c r="M128" s="26"/>
      <c r="N128" s="27"/>
      <c r="O128" s="25"/>
      <c r="P128" s="26"/>
      <c r="Q128" s="26"/>
      <c r="R128" s="26"/>
      <c r="S128" s="27"/>
      <c r="T128" s="25"/>
      <c r="U128" s="26"/>
      <c r="V128" s="26"/>
      <c r="W128" s="26"/>
      <c r="X128" s="27"/>
      <c r="Y128" s="25"/>
      <c r="Z128" s="26"/>
      <c r="AA128" s="26"/>
      <c r="AB128" s="26"/>
      <c r="AC128" s="27"/>
      <c r="AD128" s="25"/>
      <c r="AE128" s="26"/>
      <c r="AF128" s="26"/>
      <c r="AG128" s="26"/>
      <c r="AH128" s="27"/>
      <c r="AI128" s="25"/>
      <c r="AJ128" s="26"/>
      <c r="AK128" s="26"/>
      <c r="AL128" s="26"/>
      <c r="AM128" s="27"/>
      <c r="AN128" s="25"/>
      <c r="AO128" s="26"/>
      <c r="AP128" s="26"/>
      <c r="AQ128" s="26"/>
      <c r="AR128" s="27"/>
      <c r="AS128" s="25"/>
      <c r="AT128" s="26"/>
      <c r="AU128" s="26"/>
      <c r="AV128" s="26"/>
      <c r="AW128" s="27"/>
      <c r="AX128" s="25"/>
      <c r="AY128" s="26"/>
      <c r="AZ128" s="26"/>
      <c r="BA128" s="26"/>
      <c r="BB128" s="27"/>
      <c r="BC128" s="28">
        <f t="shared" si="1"/>
        <v>0</v>
      </c>
    </row>
    <row r="129" spans="1:56" x14ac:dyDescent="0.25">
      <c r="A129" s="23">
        <v>12530038</v>
      </c>
      <c r="B129" s="46" t="s">
        <v>160</v>
      </c>
      <c r="C129" s="25"/>
      <c r="D129" s="26"/>
      <c r="E129" s="26"/>
      <c r="F129" s="26"/>
      <c r="G129" s="26"/>
      <c r="H129" s="26"/>
      <c r="I129" s="27"/>
      <c r="J129" s="25"/>
      <c r="K129" s="26"/>
      <c r="L129" s="26"/>
      <c r="M129" s="26"/>
      <c r="N129" s="27"/>
      <c r="O129" s="25"/>
      <c r="P129" s="26"/>
      <c r="Q129" s="26"/>
      <c r="R129" s="26"/>
      <c r="S129" s="27"/>
      <c r="T129" s="25"/>
      <c r="U129" s="26"/>
      <c r="V129" s="26"/>
      <c r="W129" s="26"/>
      <c r="X129" s="27"/>
      <c r="Y129" s="25"/>
      <c r="Z129" s="26"/>
      <c r="AA129" s="26"/>
      <c r="AB129" s="26"/>
      <c r="AC129" s="27"/>
      <c r="AD129" s="25"/>
      <c r="AE129" s="26"/>
      <c r="AF129" s="26"/>
      <c r="AG129" s="26"/>
      <c r="AH129" s="27"/>
      <c r="AI129" s="25"/>
      <c r="AJ129" s="26"/>
      <c r="AK129" s="26"/>
      <c r="AL129" s="26"/>
      <c r="AM129" s="27"/>
      <c r="AN129" s="25"/>
      <c r="AO129" s="26"/>
      <c r="AP129" s="26"/>
      <c r="AQ129" s="26"/>
      <c r="AR129" s="27"/>
      <c r="AS129" s="25"/>
      <c r="AT129" s="26"/>
      <c r="AU129" s="26"/>
      <c r="AV129" s="26"/>
      <c r="AW129" s="27"/>
      <c r="AX129" s="25"/>
      <c r="AY129" s="26"/>
      <c r="AZ129" s="26"/>
      <c r="BA129" s="26"/>
      <c r="BB129" s="27"/>
      <c r="BC129" s="28">
        <f t="shared" si="1"/>
        <v>0</v>
      </c>
    </row>
    <row r="130" spans="1:56" x14ac:dyDescent="0.25">
      <c r="A130" s="23">
        <v>12440263</v>
      </c>
      <c r="B130" s="46" t="s">
        <v>707</v>
      </c>
      <c r="C130" s="25"/>
      <c r="D130" s="26"/>
      <c r="E130" s="26"/>
      <c r="F130" s="26"/>
      <c r="G130" s="26"/>
      <c r="H130" s="26"/>
      <c r="I130" s="27"/>
      <c r="J130" s="25"/>
      <c r="K130" s="26"/>
      <c r="L130" s="26"/>
      <c r="M130" s="26"/>
      <c r="N130" s="27"/>
      <c r="O130" s="25"/>
      <c r="P130" s="26"/>
      <c r="Q130" s="26"/>
      <c r="R130" s="26"/>
      <c r="S130" s="27"/>
      <c r="T130" s="25"/>
      <c r="U130" s="26"/>
      <c r="V130" s="26"/>
      <c r="W130" s="26"/>
      <c r="X130" s="27"/>
      <c r="Y130" s="25"/>
      <c r="Z130" s="26"/>
      <c r="AA130" s="26"/>
      <c r="AB130" s="26"/>
      <c r="AC130" s="27"/>
      <c r="AD130" s="25"/>
      <c r="AE130" s="26"/>
      <c r="AF130" s="26"/>
      <c r="AG130" s="26"/>
      <c r="AH130" s="27"/>
      <c r="AI130" s="25"/>
      <c r="AJ130" s="26"/>
      <c r="AK130" s="26"/>
      <c r="AL130" s="26"/>
      <c r="AM130" s="27"/>
      <c r="AN130" s="25"/>
      <c r="AO130" s="26"/>
      <c r="AP130" s="26"/>
      <c r="AQ130" s="26"/>
      <c r="AR130" s="27"/>
      <c r="AS130" s="25"/>
      <c r="AT130" s="26"/>
      <c r="AU130" s="26"/>
      <c r="AV130" s="26"/>
      <c r="AW130" s="27"/>
      <c r="AX130" s="25"/>
      <c r="AY130" s="26"/>
      <c r="AZ130" s="26"/>
      <c r="BA130" s="26"/>
      <c r="BB130" s="27"/>
      <c r="BC130" s="28">
        <f t="shared" si="1"/>
        <v>0</v>
      </c>
    </row>
    <row r="131" spans="1:56" x14ac:dyDescent="0.25">
      <c r="A131" s="23">
        <v>12440039</v>
      </c>
      <c r="B131" s="46" t="s">
        <v>161</v>
      </c>
      <c r="C131" s="25"/>
      <c r="D131" s="26"/>
      <c r="E131" s="26"/>
      <c r="F131" s="26"/>
      <c r="G131" s="26"/>
      <c r="H131" s="26"/>
      <c r="I131" s="27"/>
      <c r="J131" s="25"/>
      <c r="K131" s="26"/>
      <c r="L131" s="26"/>
      <c r="M131" s="26"/>
      <c r="N131" s="27"/>
      <c r="O131" s="25"/>
      <c r="P131" s="26"/>
      <c r="Q131" s="26"/>
      <c r="R131" s="26"/>
      <c r="S131" s="27"/>
      <c r="T131" s="25"/>
      <c r="U131" s="26"/>
      <c r="V131" s="26"/>
      <c r="W131" s="26"/>
      <c r="X131" s="27"/>
      <c r="Y131" s="25"/>
      <c r="Z131" s="26"/>
      <c r="AA131" s="26"/>
      <c r="AB131" s="26"/>
      <c r="AC131" s="27"/>
      <c r="AD131" s="25"/>
      <c r="AE131" s="26"/>
      <c r="AF131" s="26"/>
      <c r="AG131" s="26"/>
      <c r="AH131" s="27"/>
      <c r="AI131" s="25"/>
      <c r="AJ131" s="26"/>
      <c r="AK131" s="26"/>
      <c r="AL131" s="26"/>
      <c r="AM131" s="27"/>
      <c r="AN131" s="25"/>
      <c r="AO131" s="26"/>
      <c r="AP131" s="26"/>
      <c r="AQ131" s="26"/>
      <c r="AR131" s="27"/>
      <c r="AS131" s="25"/>
      <c r="AT131" s="26"/>
      <c r="AU131" s="26"/>
      <c r="AV131" s="26"/>
      <c r="AW131" s="27"/>
      <c r="AX131" s="25"/>
      <c r="AY131" s="26"/>
      <c r="AZ131" s="26"/>
      <c r="BA131" s="26"/>
      <c r="BB131" s="27"/>
      <c r="BC131" s="28">
        <f t="shared" si="1"/>
        <v>0</v>
      </c>
    </row>
    <row r="132" spans="1:56" x14ac:dyDescent="0.25">
      <c r="A132" s="23">
        <v>12530065</v>
      </c>
      <c r="B132" s="46" t="s">
        <v>162</v>
      </c>
      <c r="C132" s="25"/>
      <c r="D132" s="26"/>
      <c r="E132" s="26"/>
      <c r="F132" s="26"/>
      <c r="G132" s="26"/>
      <c r="H132" s="26"/>
      <c r="I132" s="27"/>
      <c r="J132" s="25"/>
      <c r="K132" s="26"/>
      <c r="L132" s="26"/>
      <c r="M132" s="26"/>
      <c r="N132" s="27"/>
      <c r="O132" s="25"/>
      <c r="P132" s="26"/>
      <c r="Q132" s="26"/>
      <c r="R132" s="26"/>
      <c r="S132" s="27"/>
      <c r="T132" s="25"/>
      <c r="U132" s="26"/>
      <c r="V132" s="26"/>
      <c r="W132" s="26"/>
      <c r="X132" s="27"/>
      <c r="Y132" s="25"/>
      <c r="Z132" s="26"/>
      <c r="AA132" s="26"/>
      <c r="AB132" s="26"/>
      <c r="AC132" s="27"/>
      <c r="AD132" s="25"/>
      <c r="AE132" s="26"/>
      <c r="AF132" s="26"/>
      <c r="AG132" s="26"/>
      <c r="AH132" s="27"/>
      <c r="AI132" s="25"/>
      <c r="AJ132" s="26"/>
      <c r="AK132" s="26"/>
      <c r="AL132" s="26"/>
      <c r="AM132" s="27"/>
      <c r="AN132" s="25"/>
      <c r="AO132" s="26"/>
      <c r="AP132" s="26"/>
      <c r="AQ132" s="26"/>
      <c r="AR132" s="27"/>
      <c r="AS132" s="25"/>
      <c r="AT132" s="26"/>
      <c r="AU132" s="26"/>
      <c r="AV132" s="26"/>
      <c r="AW132" s="27"/>
      <c r="AX132" s="25"/>
      <c r="AY132" s="26"/>
      <c r="AZ132" s="26"/>
      <c r="BA132" s="26"/>
      <c r="BB132" s="27"/>
      <c r="BC132" s="28">
        <f t="shared" ref="BC132:BC195" si="2">SUM(C132:BB132)</f>
        <v>0</v>
      </c>
    </row>
    <row r="133" spans="1:56" x14ac:dyDescent="0.25">
      <c r="A133" s="23">
        <v>12850171</v>
      </c>
      <c r="B133" s="46" t="s">
        <v>163</v>
      </c>
      <c r="C133" s="25"/>
      <c r="D133" s="26"/>
      <c r="E133" s="26"/>
      <c r="F133" s="26"/>
      <c r="G133" s="26"/>
      <c r="H133" s="26"/>
      <c r="I133" s="27"/>
      <c r="J133" s="25"/>
      <c r="K133" s="26"/>
      <c r="L133" s="26"/>
      <c r="M133" s="26"/>
      <c r="N133" s="27"/>
      <c r="O133" s="25"/>
      <c r="P133" s="26"/>
      <c r="Q133" s="26"/>
      <c r="R133" s="26"/>
      <c r="S133" s="27"/>
      <c r="T133" s="53"/>
      <c r="U133" s="26"/>
      <c r="V133" s="26"/>
      <c r="W133" s="26"/>
      <c r="X133" s="27"/>
      <c r="Y133" s="25"/>
      <c r="Z133" s="26"/>
      <c r="AA133" s="26"/>
      <c r="AB133" s="26"/>
      <c r="AC133" s="27"/>
      <c r="AD133" s="25"/>
      <c r="AE133" s="26"/>
      <c r="AF133" s="26"/>
      <c r="AG133" s="26"/>
      <c r="AH133" s="27"/>
      <c r="AI133" s="25"/>
      <c r="AJ133" s="26"/>
      <c r="AK133" s="26"/>
      <c r="AL133" s="26"/>
      <c r="AM133" s="27"/>
      <c r="AN133" s="25"/>
      <c r="AO133" s="26"/>
      <c r="AP133" s="26"/>
      <c r="AQ133" s="26"/>
      <c r="AR133" s="27"/>
      <c r="AS133" s="25"/>
      <c r="AT133" s="26"/>
      <c r="AU133" s="26"/>
      <c r="AV133" s="26"/>
      <c r="AW133" s="27"/>
      <c r="AX133" s="25"/>
      <c r="AY133" s="26"/>
      <c r="AZ133" s="26"/>
      <c r="BA133" s="26"/>
      <c r="BB133" s="27"/>
      <c r="BC133" s="28">
        <f t="shared" si="2"/>
        <v>0</v>
      </c>
      <c r="BD133" s="51"/>
    </row>
    <row r="134" spans="1:56" x14ac:dyDescent="0.25">
      <c r="A134" s="23">
        <v>12851011</v>
      </c>
      <c r="B134" s="46" t="s">
        <v>164</v>
      </c>
      <c r="C134" s="25"/>
      <c r="D134" s="26"/>
      <c r="E134" s="26"/>
      <c r="F134" s="26"/>
      <c r="G134" s="26"/>
      <c r="H134" s="26"/>
      <c r="I134" s="27"/>
      <c r="J134" s="25">
        <v>5</v>
      </c>
      <c r="K134" s="26">
        <v>22</v>
      </c>
      <c r="L134" s="26"/>
      <c r="M134" s="26"/>
      <c r="N134" s="27"/>
      <c r="O134" s="25"/>
      <c r="P134" s="26"/>
      <c r="Q134" s="26"/>
      <c r="R134" s="26"/>
      <c r="S134" s="27"/>
      <c r="T134" s="25"/>
      <c r="U134" s="26"/>
      <c r="V134" s="26"/>
      <c r="W134" s="26"/>
      <c r="X134" s="27"/>
      <c r="Y134" s="25"/>
      <c r="Z134" s="26"/>
      <c r="AA134" s="26"/>
      <c r="AB134" s="26"/>
      <c r="AC134" s="27"/>
      <c r="AD134" s="25"/>
      <c r="AE134" s="26"/>
      <c r="AF134" s="26"/>
      <c r="AG134" s="26"/>
      <c r="AH134" s="27"/>
      <c r="AI134" s="25"/>
      <c r="AJ134" s="26"/>
      <c r="AK134" s="26"/>
      <c r="AL134" s="26"/>
      <c r="AM134" s="27"/>
      <c r="AN134" s="25"/>
      <c r="AO134" s="26"/>
      <c r="AP134" s="26"/>
      <c r="AQ134" s="26"/>
      <c r="AR134" s="27"/>
      <c r="AS134" s="25"/>
      <c r="AT134" s="26"/>
      <c r="AU134" s="26"/>
      <c r="AV134" s="26"/>
      <c r="AW134" s="27"/>
      <c r="AX134" s="25"/>
      <c r="AY134" s="26"/>
      <c r="AZ134" s="26"/>
      <c r="BA134" s="26"/>
      <c r="BB134" s="27"/>
      <c r="BC134" s="28">
        <f t="shared" si="2"/>
        <v>27</v>
      </c>
    </row>
    <row r="135" spans="1:56" x14ac:dyDescent="0.25">
      <c r="A135" s="23">
        <v>12440031</v>
      </c>
      <c r="B135" s="46" t="s">
        <v>165</v>
      </c>
      <c r="C135" s="25"/>
      <c r="D135" s="26"/>
      <c r="E135" s="26"/>
      <c r="F135" s="26"/>
      <c r="G135" s="26"/>
      <c r="H135" s="26"/>
      <c r="I135" s="27"/>
      <c r="J135" s="25"/>
      <c r="K135" s="26"/>
      <c r="L135" s="26"/>
      <c r="M135" s="26"/>
      <c r="N135" s="27"/>
      <c r="O135" s="25"/>
      <c r="P135" s="26"/>
      <c r="Q135" s="26"/>
      <c r="R135" s="26"/>
      <c r="S135" s="27"/>
      <c r="T135" s="25"/>
      <c r="U135" s="26"/>
      <c r="V135" s="26"/>
      <c r="W135" s="26"/>
      <c r="X135" s="27"/>
      <c r="Y135" s="25"/>
      <c r="Z135" s="26"/>
      <c r="AA135" s="26"/>
      <c r="AB135" s="26"/>
      <c r="AC135" s="27"/>
      <c r="AD135" s="25"/>
      <c r="AE135" s="26"/>
      <c r="AF135" s="26"/>
      <c r="AG135" s="26"/>
      <c r="AH135" s="27"/>
      <c r="AI135" s="25"/>
      <c r="AJ135" s="26"/>
      <c r="AK135" s="26"/>
      <c r="AL135" s="26"/>
      <c r="AM135" s="27"/>
      <c r="AN135" s="25"/>
      <c r="AO135" s="26"/>
      <c r="AP135" s="26"/>
      <c r="AQ135" s="26"/>
      <c r="AR135" s="27"/>
      <c r="AS135" s="25"/>
      <c r="AT135" s="26"/>
      <c r="AU135" s="26"/>
      <c r="AV135" s="26"/>
      <c r="AW135" s="27"/>
      <c r="AX135" s="25"/>
      <c r="AY135" s="26"/>
      <c r="AZ135" s="26"/>
      <c r="BA135" s="26"/>
      <c r="BB135" s="27"/>
      <c r="BC135" s="28">
        <f t="shared" si="2"/>
        <v>0</v>
      </c>
    </row>
    <row r="136" spans="1:56" x14ac:dyDescent="0.25">
      <c r="A136" s="23">
        <v>12530088</v>
      </c>
      <c r="B136" s="46" t="s">
        <v>166</v>
      </c>
      <c r="C136" s="25"/>
      <c r="D136" s="26"/>
      <c r="E136" s="26"/>
      <c r="F136" s="26"/>
      <c r="G136" s="26"/>
      <c r="H136" s="26"/>
      <c r="I136" s="27"/>
      <c r="J136" s="25"/>
      <c r="K136" s="26"/>
      <c r="L136" s="26"/>
      <c r="M136" s="26"/>
      <c r="N136" s="27"/>
      <c r="O136" s="25"/>
      <c r="P136" s="26"/>
      <c r="Q136" s="26"/>
      <c r="R136" s="26"/>
      <c r="S136" s="27"/>
      <c r="T136" s="25"/>
      <c r="U136" s="26"/>
      <c r="V136" s="26"/>
      <c r="W136" s="26"/>
      <c r="X136" s="27"/>
      <c r="Y136" s="25"/>
      <c r="Z136" s="26"/>
      <c r="AA136" s="26"/>
      <c r="AB136" s="26"/>
      <c r="AC136" s="27"/>
      <c r="AD136" s="25"/>
      <c r="AE136" s="26"/>
      <c r="AF136" s="26"/>
      <c r="AG136" s="26"/>
      <c r="AH136" s="27"/>
      <c r="AI136" s="25"/>
      <c r="AJ136" s="26"/>
      <c r="AK136" s="26"/>
      <c r="AL136" s="26"/>
      <c r="AM136" s="27"/>
      <c r="AN136" s="25"/>
      <c r="AO136" s="26"/>
      <c r="AP136" s="26"/>
      <c r="AQ136" s="26"/>
      <c r="AR136" s="27"/>
      <c r="AS136" s="25"/>
      <c r="AT136" s="26"/>
      <c r="AU136" s="26"/>
      <c r="AV136" s="26"/>
      <c r="AW136" s="27"/>
      <c r="AX136" s="25"/>
      <c r="AY136" s="26"/>
      <c r="AZ136" s="26"/>
      <c r="BA136" s="26"/>
      <c r="BB136" s="27"/>
      <c r="BC136" s="28">
        <f t="shared" si="2"/>
        <v>0</v>
      </c>
    </row>
    <row r="137" spans="1:56" x14ac:dyDescent="0.25">
      <c r="A137" s="23">
        <v>12530077</v>
      </c>
      <c r="B137" s="46" t="s">
        <v>167</v>
      </c>
      <c r="C137" s="25"/>
      <c r="D137" s="26"/>
      <c r="E137" s="26"/>
      <c r="F137" s="26"/>
      <c r="G137" s="26"/>
      <c r="H137" s="26"/>
      <c r="I137" s="27"/>
      <c r="J137" s="25"/>
      <c r="K137" s="26"/>
      <c r="L137" s="26"/>
      <c r="M137" s="26"/>
      <c r="N137" s="27"/>
      <c r="O137" s="25"/>
      <c r="P137" s="26"/>
      <c r="Q137" s="26"/>
      <c r="R137" s="26"/>
      <c r="S137" s="27"/>
      <c r="T137" s="25"/>
      <c r="U137" s="26"/>
      <c r="V137" s="26"/>
      <c r="W137" s="26"/>
      <c r="X137" s="27"/>
      <c r="Y137" s="25"/>
      <c r="Z137" s="26"/>
      <c r="AA137" s="26"/>
      <c r="AB137" s="26"/>
      <c r="AC137" s="27"/>
      <c r="AD137" s="25"/>
      <c r="AE137" s="26"/>
      <c r="AF137" s="26"/>
      <c r="AG137" s="26"/>
      <c r="AH137" s="27"/>
      <c r="AI137" s="25"/>
      <c r="AJ137" s="26"/>
      <c r="AK137" s="26"/>
      <c r="AL137" s="26"/>
      <c r="AM137" s="27"/>
      <c r="AN137" s="25"/>
      <c r="AO137" s="26"/>
      <c r="AP137" s="26"/>
      <c r="AQ137" s="26"/>
      <c r="AR137" s="27"/>
      <c r="AS137" s="25"/>
      <c r="AT137" s="26"/>
      <c r="AU137" s="26"/>
      <c r="AV137" s="26"/>
      <c r="AW137" s="27"/>
      <c r="AX137" s="25"/>
      <c r="AY137" s="26"/>
      <c r="AZ137" s="26"/>
      <c r="BA137" s="26"/>
      <c r="BB137" s="27"/>
      <c r="BC137" s="28">
        <f t="shared" si="2"/>
        <v>0</v>
      </c>
    </row>
    <row r="138" spans="1:56" x14ac:dyDescent="0.25">
      <c r="A138" s="23">
        <v>12490131</v>
      </c>
      <c r="B138" s="46" t="s">
        <v>168</v>
      </c>
      <c r="C138" s="25"/>
      <c r="D138" s="26"/>
      <c r="E138" s="26"/>
      <c r="F138" s="26"/>
      <c r="G138" s="26"/>
      <c r="H138" s="26"/>
      <c r="I138" s="27"/>
      <c r="J138" s="25"/>
      <c r="K138" s="26"/>
      <c r="L138" s="26"/>
      <c r="M138" s="26"/>
      <c r="N138" s="27"/>
      <c r="O138" s="25"/>
      <c r="P138" s="26"/>
      <c r="Q138" s="26"/>
      <c r="R138" s="26"/>
      <c r="S138" s="27"/>
      <c r="T138" s="25"/>
      <c r="U138" s="26"/>
      <c r="V138" s="26"/>
      <c r="W138" s="26"/>
      <c r="X138" s="27"/>
      <c r="Y138" s="25"/>
      <c r="Z138" s="26"/>
      <c r="AA138" s="26"/>
      <c r="AB138" s="26"/>
      <c r="AC138" s="27"/>
      <c r="AD138" s="25"/>
      <c r="AE138" s="26"/>
      <c r="AF138" s="26"/>
      <c r="AG138" s="26"/>
      <c r="AH138" s="27"/>
      <c r="AI138" s="25"/>
      <c r="AJ138" s="26"/>
      <c r="AK138" s="26"/>
      <c r="AL138" s="26"/>
      <c r="AM138" s="27"/>
      <c r="AN138" s="25"/>
      <c r="AO138" s="26"/>
      <c r="AP138" s="26"/>
      <c r="AQ138" s="26"/>
      <c r="AR138" s="27"/>
      <c r="AS138" s="25"/>
      <c r="AT138" s="26"/>
      <c r="AU138" s="26"/>
      <c r="AV138" s="26"/>
      <c r="AW138" s="27"/>
      <c r="AX138" s="25"/>
      <c r="AY138" s="26"/>
      <c r="AZ138" s="26"/>
      <c r="BA138" s="26"/>
      <c r="BB138" s="27"/>
      <c r="BC138" s="28">
        <f t="shared" si="2"/>
        <v>0</v>
      </c>
    </row>
    <row r="139" spans="1:56" x14ac:dyDescent="0.25">
      <c r="A139" s="23">
        <v>12440009</v>
      </c>
      <c r="B139" s="46" t="s">
        <v>169</v>
      </c>
      <c r="C139" s="25"/>
      <c r="D139" s="26"/>
      <c r="E139" s="26"/>
      <c r="F139" s="26"/>
      <c r="G139" s="26"/>
      <c r="H139" s="26"/>
      <c r="I139" s="27"/>
      <c r="J139" s="25"/>
      <c r="K139" s="26"/>
      <c r="L139" s="26"/>
      <c r="M139" s="26"/>
      <c r="N139" s="27"/>
      <c r="O139" s="25"/>
      <c r="P139" s="26"/>
      <c r="Q139" s="26"/>
      <c r="R139" s="26"/>
      <c r="S139" s="27"/>
      <c r="T139" s="25"/>
      <c r="U139" s="26"/>
      <c r="V139" s="26"/>
      <c r="W139" s="26"/>
      <c r="X139" s="27"/>
      <c r="Y139" s="25"/>
      <c r="Z139" s="26"/>
      <c r="AA139" s="26"/>
      <c r="AB139" s="26"/>
      <c r="AC139" s="27"/>
      <c r="AD139" s="25"/>
      <c r="AE139" s="26"/>
      <c r="AF139" s="26"/>
      <c r="AG139" s="26"/>
      <c r="AH139" s="27"/>
      <c r="AI139" s="25"/>
      <c r="AJ139" s="26"/>
      <c r="AK139" s="26"/>
      <c r="AL139" s="26"/>
      <c r="AM139" s="27"/>
      <c r="AN139" s="25"/>
      <c r="AO139" s="26"/>
      <c r="AP139" s="26"/>
      <c r="AQ139" s="26"/>
      <c r="AR139" s="27"/>
      <c r="AS139" s="25"/>
      <c r="AT139" s="26"/>
      <c r="AU139" s="26"/>
      <c r="AV139" s="26"/>
      <c r="AW139" s="27"/>
      <c r="AX139" s="25"/>
      <c r="AY139" s="26"/>
      <c r="AZ139" s="26"/>
      <c r="BA139" s="26"/>
      <c r="BB139" s="27"/>
      <c r="BC139" s="28">
        <f t="shared" si="2"/>
        <v>0</v>
      </c>
    </row>
    <row r="140" spans="1:56" x14ac:dyDescent="0.25">
      <c r="A140" s="23">
        <v>12538899</v>
      </c>
      <c r="B140" s="46" t="s">
        <v>170</v>
      </c>
      <c r="C140" s="25"/>
      <c r="D140" s="26"/>
      <c r="E140" s="26"/>
      <c r="F140" s="26"/>
      <c r="G140" s="26"/>
      <c r="H140" s="26"/>
      <c r="I140" s="27"/>
      <c r="J140" s="53"/>
      <c r="K140" s="26"/>
      <c r="L140" s="26"/>
      <c r="M140" s="26"/>
      <c r="N140" s="27"/>
      <c r="O140" s="25"/>
      <c r="P140" s="26"/>
      <c r="Q140" s="26"/>
      <c r="R140" s="26"/>
      <c r="S140" s="27"/>
      <c r="T140" s="53"/>
      <c r="U140" s="26"/>
      <c r="V140" s="26"/>
      <c r="W140" s="26"/>
      <c r="X140" s="27"/>
      <c r="Y140" s="53"/>
      <c r="Z140" s="26"/>
      <c r="AA140" s="26"/>
      <c r="AB140" s="26"/>
      <c r="AC140" s="27"/>
      <c r="AD140" s="25"/>
      <c r="AE140" s="26"/>
      <c r="AF140" s="26"/>
      <c r="AG140" s="26"/>
      <c r="AH140" s="27"/>
      <c r="AI140" s="53"/>
      <c r="AJ140" s="26"/>
      <c r="AK140" s="26"/>
      <c r="AL140" s="26"/>
      <c r="AM140" s="27"/>
      <c r="AN140" s="25"/>
      <c r="AO140" s="26"/>
      <c r="AP140" s="26"/>
      <c r="AQ140" s="26"/>
      <c r="AR140" s="27"/>
      <c r="AS140" s="25"/>
      <c r="AT140" s="26"/>
      <c r="AU140" s="26"/>
      <c r="AV140" s="26"/>
      <c r="AW140" s="27"/>
      <c r="AX140" s="25"/>
      <c r="AY140" s="26"/>
      <c r="AZ140" s="26"/>
      <c r="BA140" s="26"/>
      <c r="BB140" s="27"/>
      <c r="BC140" s="28">
        <f t="shared" si="2"/>
        <v>0</v>
      </c>
      <c r="BD140" s="51"/>
    </row>
    <row r="141" spans="1:56" x14ac:dyDescent="0.25">
      <c r="A141" s="23">
        <v>12720144</v>
      </c>
      <c r="B141" s="46" t="s">
        <v>171</v>
      </c>
      <c r="C141" s="25"/>
      <c r="D141" s="26"/>
      <c r="E141" s="26"/>
      <c r="F141" s="26"/>
      <c r="G141" s="26"/>
      <c r="H141" s="26"/>
      <c r="I141" s="27"/>
      <c r="J141" s="25">
        <v>5</v>
      </c>
      <c r="K141" s="26"/>
      <c r="L141" s="26"/>
      <c r="M141" s="26"/>
      <c r="N141" s="27"/>
      <c r="O141" s="25"/>
      <c r="P141" s="26"/>
      <c r="Q141" s="26"/>
      <c r="R141" s="26"/>
      <c r="S141" s="27"/>
      <c r="T141" s="25">
        <v>5</v>
      </c>
      <c r="U141" s="26"/>
      <c r="V141" s="26"/>
      <c r="W141" s="26"/>
      <c r="X141" s="27"/>
      <c r="Y141" s="25"/>
      <c r="Z141" s="26"/>
      <c r="AA141" s="26"/>
      <c r="AB141" s="26"/>
      <c r="AC141" s="27"/>
      <c r="AD141" s="25"/>
      <c r="AE141" s="26"/>
      <c r="AF141" s="26"/>
      <c r="AG141" s="26"/>
      <c r="AH141" s="27"/>
      <c r="AI141" s="25"/>
      <c r="AJ141" s="26"/>
      <c r="AK141" s="26"/>
      <c r="AL141" s="26"/>
      <c r="AM141" s="27"/>
      <c r="AN141" s="25">
        <v>15</v>
      </c>
      <c r="AO141" s="26"/>
      <c r="AP141" s="26"/>
      <c r="AQ141" s="26"/>
      <c r="AR141" s="27"/>
      <c r="AS141" s="25"/>
      <c r="AT141" s="26"/>
      <c r="AU141" s="26"/>
      <c r="AV141" s="26"/>
      <c r="AW141" s="27"/>
      <c r="AX141" s="25"/>
      <c r="AY141" s="26"/>
      <c r="AZ141" s="26"/>
      <c r="BA141" s="26"/>
      <c r="BB141" s="27"/>
      <c r="BC141" s="28">
        <f t="shared" si="2"/>
        <v>25</v>
      </c>
    </row>
    <row r="142" spans="1:56" x14ac:dyDescent="0.25">
      <c r="A142" s="23">
        <v>12720102</v>
      </c>
      <c r="B142" s="46" t="s">
        <v>172</v>
      </c>
      <c r="C142" s="25"/>
      <c r="D142" s="26"/>
      <c r="E142" s="26"/>
      <c r="F142" s="26"/>
      <c r="G142" s="26"/>
      <c r="H142" s="26"/>
      <c r="I142" s="27"/>
      <c r="J142" s="25"/>
      <c r="K142" s="26"/>
      <c r="L142" s="26"/>
      <c r="M142" s="26"/>
      <c r="N142" s="27"/>
      <c r="O142" s="25"/>
      <c r="P142" s="26"/>
      <c r="Q142" s="26"/>
      <c r="R142" s="26"/>
      <c r="S142" s="27"/>
      <c r="T142" s="53"/>
      <c r="U142" s="26"/>
      <c r="V142" s="26"/>
      <c r="W142" s="26"/>
      <c r="X142" s="27"/>
      <c r="Y142" s="25"/>
      <c r="Z142" s="26"/>
      <c r="AA142" s="26"/>
      <c r="AB142" s="26"/>
      <c r="AC142" s="27"/>
      <c r="AD142" s="25"/>
      <c r="AE142" s="26"/>
      <c r="AF142" s="26"/>
      <c r="AG142" s="26"/>
      <c r="AH142" s="27"/>
      <c r="AI142" s="25"/>
      <c r="AJ142" s="26"/>
      <c r="AK142" s="26"/>
      <c r="AL142" s="26"/>
      <c r="AM142" s="27"/>
      <c r="AN142" s="25"/>
      <c r="AO142" s="26"/>
      <c r="AP142" s="26"/>
      <c r="AQ142" s="26"/>
      <c r="AR142" s="27"/>
      <c r="AS142" s="25"/>
      <c r="AT142" s="26"/>
      <c r="AU142" s="26"/>
      <c r="AV142" s="26"/>
      <c r="AW142" s="27"/>
      <c r="AX142" s="25"/>
      <c r="AY142" s="26"/>
      <c r="AZ142" s="26"/>
      <c r="BA142" s="26"/>
      <c r="BB142" s="27"/>
      <c r="BC142" s="28">
        <f t="shared" si="2"/>
        <v>0</v>
      </c>
      <c r="BD142" s="51"/>
    </row>
    <row r="143" spans="1:56" x14ac:dyDescent="0.25">
      <c r="A143" s="23">
        <v>12530033</v>
      </c>
      <c r="B143" s="46" t="s">
        <v>173</v>
      </c>
      <c r="C143" s="25"/>
      <c r="D143" s="26"/>
      <c r="E143" s="26"/>
      <c r="F143" s="26"/>
      <c r="G143" s="26"/>
      <c r="H143" s="26"/>
      <c r="I143" s="27"/>
      <c r="J143" s="25"/>
      <c r="K143" s="26"/>
      <c r="L143" s="26"/>
      <c r="M143" s="26"/>
      <c r="N143" s="27"/>
      <c r="O143" s="25"/>
      <c r="P143" s="26"/>
      <c r="Q143" s="26"/>
      <c r="R143" s="26"/>
      <c r="S143" s="27"/>
      <c r="T143" s="25"/>
      <c r="U143" s="26"/>
      <c r="V143" s="26"/>
      <c r="W143" s="26"/>
      <c r="X143" s="27"/>
      <c r="Y143" s="25"/>
      <c r="Z143" s="26"/>
      <c r="AA143" s="26"/>
      <c r="AB143" s="26"/>
      <c r="AC143" s="27"/>
      <c r="AD143" s="25"/>
      <c r="AE143" s="26"/>
      <c r="AF143" s="26"/>
      <c r="AG143" s="26"/>
      <c r="AH143" s="27"/>
      <c r="AI143" s="25"/>
      <c r="AJ143" s="26"/>
      <c r="AK143" s="26"/>
      <c r="AL143" s="26"/>
      <c r="AM143" s="27"/>
      <c r="AN143" s="25"/>
      <c r="AO143" s="26"/>
      <c r="AP143" s="26"/>
      <c r="AQ143" s="26"/>
      <c r="AR143" s="27"/>
      <c r="AS143" s="25"/>
      <c r="AT143" s="26"/>
      <c r="AU143" s="26"/>
      <c r="AV143" s="26"/>
      <c r="AW143" s="27"/>
      <c r="AX143" s="25"/>
      <c r="AY143" s="26"/>
      <c r="AZ143" s="26"/>
      <c r="BA143" s="26"/>
      <c r="BB143" s="27"/>
      <c r="BC143" s="28">
        <f t="shared" si="2"/>
        <v>0</v>
      </c>
    </row>
    <row r="144" spans="1:56" x14ac:dyDescent="0.25">
      <c r="A144" s="23">
        <v>12720042</v>
      </c>
      <c r="B144" s="46" t="s">
        <v>174</v>
      </c>
      <c r="C144" s="25"/>
      <c r="D144" s="26"/>
      <c r="E144" s="26"/>
      <c r="F144" s="26"/>
      <c r="G144" s="26"/>
      <c r="H144" s="26"/>
      <c r="I144" s="27"/>
      <c r="J144" s="25"/>
      <c r="K144" s="26"/>
      <c r="L144" s="26"/>
      <c r="M144" s="26"/>
      <c r="N144" s="27"/>
      <c r="O144" s="25"/>
      <c r="P144" s="26"/>
      <c r="Q144" s="26"/>
      <c r="R144" s="26"/>
      <c r="S144" s="27"/>
      <c r="T144" s="25"/>
      <c r="U144" s="26"/>
      <c r="V144" s="26"/>
      <c r="W144" s="26"/>
      <c r="X144" s="27"/>
      <c r="Y144" s="25"/>
      <c r="Z144" s="26"/>
      <c r="AA144" s="26"/>
      <c r="AB144" s="26"/>
      <c r="AC144" s="27"/>
      <c r="AD144" s="25"/>
      <c r="AE144" s="26"/>
      <c r="AF144" s="26"/>
      <c r="AG144" s="26"/>
      <c r="AH144" s="27"/>
      <c r="AI144" s="25"/>
      <c r="AJ144" s="26"/>
      <c r="AK144" s="26"/>
      <c r="AL144" s="26"/>
      <c r="AM144" s="27"/>
      <c r="AN144" s="25"/>
      <c r="AO144" s="26"/>
      <c r="AP144" s="26"/>
      <c r="AQ144" s="26"/>
      <c r="AR144" s="27"/>
      <c r="AS144" s="25"/>
      <c r="AT144" s="26"/>
      <c r="AU144" s="26"/>
      <c r="AV144" s="26"/>
      <c r="AW144" s="27"/>
      <c r="AX144" s="25"/>
      <c r="AY144" s="26"/>
      <c r="AZ144" s="26"/>
      <c r="BA144" s="26"/>
      <c r="BB144" s="27"/>
      <c r="BC144" s="28">
        <f t="shared" si="2"/>
        <v>0</v>
      </c>
    </row>
    <row r="145" spans="1:56" x14ac:dyDescent="0.25">
      <c r="A145" s="23">
        <v>12720056</v>
      </c>
      <c r="B145" s="46" t="s">
        <v>26</v>
      </c>
      <c r="C145" s="25"/>
      <c r="D145" s="26"/>
      <c r="E145" s="26"/>
      <c r="F145" s="26"/>
      <c r="G145" s="26"/>
      <c r="H145" s="26"/>
      <c r="I145" s="27"/>
      <c r="J145" s="25"/>
      <c r="K145" s="26"/>
      <c r="L145" s="26"/>
      <c r="M145" s="26"/>
      <c r="N145" s="27"/>
      <c r="O145" s="25"/>
      <c r="P145" s="26"/>
      <c r="Q145" s="26"/>
      <c r="R145" s="26"/>
      <c r="S145" s="27"/>
      <c r="T145" s="25"/>
      <c r="U145" s="26"/>
      <c r="V145" s="26"/>
      <c r="W145" s="26"/>
      <c r="X145" s="27"/>
      <c r="Y145" s="25">
        <v>15</v>
      </c>
      <c r="Z145" s="26"/>
      <c r="AA145" s="26"/>
      <c r="AB145" s="26"/>
      <c r="AC145" s="27"/>
      <c r="AD145" s="25"/>
      <c r="AE145" s="26"/>
      <c r="AF145" s="26"/>
      <c r="AG145" s="26"/>
      <c r="AH145" s="27"/>
      <c r="AI145" s="25"/>
      <c r="AJ145" s="26"/>
      <c r="AK145" s="26"/>
      <c r="AL145" s="26"/>
      <c r="AM145" s="27"/>
      <c r="AN145" s="25"/>
      <c r="AO145" s="26"/>
      <c r="AP145" s="26"/>
      <c r="AQ145" s="26"/>
      <c r="AR145" s="27"/>
      <c r="AS145" s="25"/>
      <c r="AT145" s="26"/>
      <c r="AU145" s="26"/>
      <c r="AV145" s="26"/>
      <c r="AW145" s="27"/>
      <c r="AX145" s="25"/>
      <c r="AY145" s="26"/>
      <c r="AZ145" s="26"/>
      <c r="BA145" s="26"/>
      <c r="BB145" s="27"/>
      <c r="BC145" s="28">
        <f t="shared" si="2"/>
        <v>15</v>
      </c>
    </row>
    <row r="146" spans="1:56" x14ac:dyDescent="0.25">
      <c r="A146" s="23">
        <v>12720108</v>
      </c>
      <c r="B146" s="46" t="s">
        <v>175</v>
      </c>
      <c r="C146" s="25"/>
      <c r="D146" s="26"/>
      <c r="E146" s="26"/>
      <c r="F146" s="26"/>
      <c r="G146" s="26"/>
      <c r="H146" s="26"/>
      <c r="I146" s="27"/>
      <c r="J146" s="25"/>
      <c r="K146" s="26"/>
      <c r="L146" s="26"/>
      <c r="M146" s="26"/>
      <c r="N146" s="27"/>
      <c r="O146" s="53"/>
      <c r="P146" s="26"/>
      <c r="Q146" s="26"/>
      <c r="R146" s="26"/>
      <c r="S146" s="27"/>
      <c r="T146" s="25"/>
      <c r="U146" s="26"/>
      <c r="V146" s="26"/>
      <c r="W146" s="26"/>
      <c r="X146" s="27"/>
      <c r="Y146" s="53"/>
      <c r="Z146" s="26"/>
      <c r="AA146" s="26"/>
      <c r="AB146" s="26"/>
      <c r="AC146" s="27"/>
      <c r="AD146" s="25"/>
      <c r="AE146" s="26"/>
      <c r="AF146" s="26"/>
      <c r="AG146" s="26"/>
      <c r="AH146" s="27"/>
      <c r="AI146" s="25"/>
      <c r="AJ146" s="26"/>
      <c r="AK146" s="26"/>
      <c r="AL146" s="26"/>
      <c r="AM146" s="27"/>
      <c r="AN146" s="25"/>
      <c r="AO146" s="26"/>
      <c r="AP146" s="26"/>
      <c r="AQ146" s="26"/>
      <c r="AR146" s="27"/>
      <c r="AS146" s="25"/>
      <c r="AT146" s="26"/>
      <c r="AU146" s="26"/>
      <c r="AV146" s="26"/>
      <c r="AW146" s="27"/>
      <c r="AX146" s="25"/>
      <c r="AY146" s="26"/>
      <c r="AZ146" s="26"/>
      <c r="BA146" s="26"/>
      <c r="BB146" s="27"/>
      <c r="BC146" s="28">
        <f t="shared" si="2"/>
        <v>0</v>
      </c>
      <c r="BD146" s="51"/>
    </row>
    <row r="147" spans="1:56" x14ac:dyDescent="0.25">
      <c r="A147" s="23">
        <v>12720049</v>
      </c>
      <c r="B147" s="46" t="s">
        <v>176</v>
      </c>
      <c r="C147" s="25"/>
      <c r="D147" s="26"/>
      <c r="E147" s="26"/>
      <c r="F147" s="26"/>
      <c r="G147" s="26"/>
      <c r="H147" s="26"/>
      <c r="I147" s="27"/>
      <c r="J147" s="25"/>
      <c r="K147" s="26"/>
      <c r="L147" s="26"/>
      <c r="M147" s="26"/>
      <c r="N147" s="27"/>
      <c r="O147" s="25"/>
      <c r="P147" s="26"/>
      <c r="Q147" s="26"/>
      <c r="R147" s="26"/>
      <c r="S147" s="27"/>
      <c r="T147" s="25"/>
      <c r="U147" s="26"/>
      <c r="V147" s="26"/>
      <c r="W147" s="26"/>
      <c r="X147" s="27"/>
      <c r="Y147" s="25"/>
      <c r="Z147" s="26"/>
      <c r="AA147" s="26"/>
      <c r="AB147" s="26"/>
      <c r="AC147" s="27"/>
      <c r="AD147" s="25"/>
      <c r="AE147" s="26"/>
      <c r="AF147" s="26"/>
      <c r="AG147" s="26"/>
      <c r="AH147" s="27"/>
      <c r="AI147" s="25"/>
      <c r="AJ147" s="26"/>
      <c r="AK147" s="26"/>
      <c r="AL147" s="26"/>
      <c r="AM147" s="27"/>
      <c r="AN147" s="25"/>
      <c r="AO147" s="26"/>
      <c r="AP147" s="26"/>
      <c r="AQ147" s="26"/>
      <c r="AR147" s="27"/>
      <c r="AS147" s="25"/>
      <c r="AT147" s="26"/>
      <c r="AU147" s="26"/>
      <c r="AV147" s="26"/>
      <c r="AW147" s="27"/>
      <c r="AX147" s="25"/>
      <c r="AY147" s="26"/>
      <c r="AZ147" s="26"/>
      <c r="BA147" s="26"/>
      <c r="BB147" s="27"/>
      <c r="BC147" s="28">
        <f t="shared" si="2"/>
        <v>0</v>
      </c>
    </row>
    <row r="148" spans="1:56" x14ac:dyDescent="0.25">
      <c r="A148" s="23">
        <v>12530003</v>
      </c>
      <c r="B148" s="46" t="s">
        <v>177</v>
      </c>
      <c r="C148" s="25"/>
      <c r="D148" s="26"/>
      <c r="E148" s="26"/>
      <c r="F148" s="26"/>
      <c r="G148" s="26"/>
      <c r="H148" s="26"/>
      <c r="I148" s="27"/>
      <c r="J148" s="25"/>
      <c r="K148" s="26"/>
      <c r="L148" s="26"/>
      <c r="M148" s="26"/>
      <c r="N148" s="27"/>
      <c r="O148" s="25"/>
      <c r="P148" s="26"/>
      <c r="Q148" s="26"/>
      <c r="R148" s="26"/>
      <c r="S148" s="27"/>
      <c r="T148" s="25"/>
      <c r="U148" s="26"/>
      <c r="V148" s="26"/>
      <c r="W148" s="26"/>
      <c r="X148" s="27"/>
      <c r="Y148" s="25"/>
      <c r="Z148" s="26"/>
      <c r="AA148" s="26"/>
      <c r="AB148" s="26"/>
      <c r="AC148" s="27"/>
      <c r="AD148" s="25"/>
      <c r="AE148" s="26"/>
      <c r="AF148" s="26"/>
      <c r="AG148" s="26"/>
      <c r="AH148" s="27"/>
      <c r="AI148" s="25"/>
      <c r="AJ148" s="26"/>
      <c r="AK148" s="26"/>
      <c r="AL148" s="26"/>
      <c r="AM148" s="27"/>
      <c r="AN148" s="25"/>
      <c r="AO148" s="26"/>
      <c r="AP148" s="26"/>
      <c r="AQ148" s="26"/>
      <c r="AR148" s="27"/>
      <c r="AS148" s="25"/>
      <c r="AT148" s="26"/>
      <c r="AU148" s="26"/>
      <c r="AV148" s="26"/>
      <c r="AW148" s="27"/>
      <c r="AX148" s="25"/>
      <c r="AY148" s="26"/>
      <c r="AZ148" s="26"/>
      <c r="BA148" s="26"/>
      <c r="BB148" s="27"/>
      <c r="BC148" s="28">
        <f t="shared" si="2"/>
        <v>0</v>
      </c>
    </row>
    <row r="149" spans="1:56" x14ac:dyDescent="0.25">
      <c r="A149" s="23">
        <v>12850015</v>
      </c>
      <c r="B149" s="46" t="s">
        <v>178</v>
      </c>
      <c r="C149" s="25"/>
      <c r="D149" s="26"/>
      <c r="E149" s="26"/>
      <c r="F149" s="26"/>
      <c r="G149" s="26"/>
      <c r="H149" s="26"/>
      <c r="I149" s="27"/>
      <c r="J149" s="25"/>
      <c r="K149" s="26"/>
      <c r="L149" s="26"/>
      <c r="M149" s="26"/>
      <c r="N149" s="27"/>
      <c r="O149" s="25"/>
      <c r="P149" s="26"/>
      <c r="Q149" s="26"/>
      <c r="R149" s="26"/>
      <c r="S149" s="27"/>
      <c r="T149" s="25"/>
      <c r="U149" s="26"/>
      <c r="V149" s="26"/>
      <c r="W149" s="26"/>
      <c r="X149" s="27"/>
      <c r="Y149" s="25"/>
      <c r="Z149" s="26"/>
      <c r="AA149" s="26"/>
      <c r="AB149" s="26"/>
      <c r="AC149" s="27"/>
      <c r="AD149" s="25"/>
      <c r="AE149" s="26"/>
      <c r="AF149" s="26"/>
      <c r="AG149" s="26"/>
      <c r="AH149" s="27"/>
      <c r="AI149" s="25"/>
      <c r="AJ149" s="26"/>
      <c r="AK149" s="26"/>
      <c r="AL149" s="26"/>
      <c r="AM149" s="27"/>
      <c r="AN149" s="25"/>
      <c r="AO149" s="26"/>
      <c r="AP149" s="26"/>
      <c r="AQ149" s="26"/>
      <c r="AR149" s="27"/>
      <c r="AS149" s="25"/>
      <c r="AT149" s="26"/>
      <c r="AU149" s="26"/>
      <c r="AV149" s="26"/>
      <c r="AW149" s="27"/>
      <c r="AX149" s="25"/>
      <c r="AY149" s="26"/>
      <c r="AZ149" s="26"/>
      <c r="BA149" s="26"/>
      <c r="BB149" s="27"/>
      <c r="BC149" s="28">
        <f t="shared" si="2"/>
        <v>0</v>
      </c>
    </row>
    <row r="150" spans="1:56" x14ac:dyDescent="0.25">
      <c r="A150" s="23">
        <v>12530068</v>
      </c>
      <c r="B150" s="46" t="s">
        <v>179</v>
      </c>
      <c r="C150" s="25"/>
      <c r="D150" s="26"/>
      <c r="E150" s="26"/>
      <c r="F150" s="26"/>
      <c r="G150" s="26"/>
      <c r="H150" s="26"/>
      <c r="I150" s="27"/>
      <c r="J150" s="25"/>
      <c r="K150" s="26"/>
      <c r="L150" s="26"/>
      <c r="M150" s="26"/>
      <c r="N150" s="27"/>
      <c r="O150" s="25"/>
      <c r="P150" s="26"/>
      <c r="Q150" s="26"/>
      <c r="R150" s="26"/>
      <c r="S150" s="27"/>
      <c r="T150" s="25"/>
      <c r="U150" s="26"/>
      <c r="V150" s="26"/>
      <c r="W150" s="26"/>
      <c r="X150" s="27"/>
      <c r="Y150" s="25"/>
      <c r="Z150" s="26"/>
      <c r="AA150" s="26"/>
      <c r="AB150" s="26"/>
      <c r="AC150" s="27"/>
      <c r="AD150" s="25"/>
      <c r="AE150" s="26"/>
      <c r="AF150" s="26"/>
      <c r="AG150" s="26"/>
      <c r="AH150" s="27"/>
      <c r="AI150" s="25"/>
      <c r="AJ150" s="26"/>
      <c r="AK150" s="26"/>
      <c r="AL150" s="26"/>
      <c r="AM150" s="27"/>
      <c r="AN150" s="25"/>
      <c r="AO150" s="26"/>
      <c r="AP150" s="26"/>
      <c r="AQ150" s="26"/>
      <c r="AR150" s="27"/>
      <c r="AS150" s="25"/>
      <c r="AT150" s="26"/>
      <c r="AU150" s="26"/>
      <c r="AV150" s="26"/>
      <c r="AW150" s="27"/>
      <c r="AX150" s="25"/>
      <c r="AY150" s="26"/>
      <c r="AZ150" s="26"/>
      <c r="BA150" s="26"/>
      <c r="BB150" s="27"/>
      <c r="BC150" s="28">
        <f t="shared" si="2"/>
        <v>0</v>
      </c>
    </row>
    <row r="151" spans="1:56" x14ac:dyDescent="0.25">
      <c r="A151" s="23">
        <v>12538903</v>
      </c>
      <c r="B151" s="46" t="s">
        <v>180</v>
      </c>
      <c r="C151" s="25"/>
      <c r="D151" s="26"/>
      <c r="E151" s="26"/>
      <c r="F151" s="26"/>
      <c r="G151" s="26"/>
      <c r="H151" s="26"/>
      <c r="I151" s="27"/>
      <c r="J151" s="25"/>
      <c r="K151" s="26"/>
      <c r="L151" s="26"/>
      <c r="M151" s="26"/>
      <c r="N151" s="27"/>
      <c r="O151" s="25"/>
      <c r="P151" s="26"/>
      <c r="Q151" s="26"/>
      <c r="R151" s="26"/>
      <c r="S151" s="27"/>
      <c r="T151" s="25"/>
      <c r="U151" s="26"/>
      <c r="V151" s="26"/>
      <c r="W151" s="26"/>
      <c r="X151" s="27"/>
      <c r="Y151" s="25"/>
      <c r="Z151" s="26"/>
      <c r="AA151" s="26"/>
      <c r="AB151" s="26"/>
      <c r="AC151" s="27"/>
      <c r="AD151" s="25"/>
      <c r="AE151" s="26"/>
      <c r="AF151" s="26"/>
      <c r="AG151" s="26"/>
      <c r="AH151" s="27"/>
      <c r="AI151" s="25"/>
      <c r="AJ151" s="26"/>
      <c r="AK151" s="26"/>
      <c r="AL151" s="26"/>
      <c r="AM151" s="27"/>
      <c r="AN151" s="25"/>
      <c r="AO151" s="26"/>
      <c r="AP151" s="26"/>
      <c r="AQ151" s="26"/>
      <c r="AR151" s="27"/>
      <c r="AS151" s="25"/>
      <c r="AT151" s="26"/>
      <c r="AU151" s="26"/>
      <c r="AV151" s="26"/>
      <c r="AW151" s="27"/>
      <c r="AX151" s="25"/>
      <c r="AY151" s="26"/>
      <c r="AZ151" s="26"/>
      <c r="BA151" s="26"/>
      <c r="BB151" s="27"/>
      <c r="BC151" s="28">
        <f t="shared" si="2"/>
        <v>0</v>
      </c>
    </row>
    <row r="152" spans="1:56" x14ac:dyDescent="0.25">
      <c r="A152" s="23">
        <v>12530114</v>
      </c>
      <c r="B152" s="46" t="s">
        <v>181</v>
      </c>
      <c r="C152" s="25"/>
      <c r="D152" s="26"/>
      <c r="E152" s="26"/>
      <c r="F152" s="26"/>
      <c r="G152" s="26"/>
      <c r="H152" s="26"/>
      <c r="I152" s="27"/>
      <c r="J152" s="25"/>
      <c r="K152" s="26"/>
      <c r="L152" s="26"/>
      <c r="M152" s="26"/>
      <c r="N152" s="27"/>
      <c r="O152" s="25"/>
      <c r="P152" s="26"/>
      <c r="Q152" s="26"/>
      <c r="R152" s="26"/>
      <c r="S152" s="27"/>
      <c r="T152" s="25"/>
      <c r="U152" s="26"/>
      <c r="V152" s="26"/>
      <c r="W152" s="26"/>
      <c r="X152" s="27"/>
      <c r="Y152" s="25"/>
      <c r="Z152" s="26"/>
      <c r="AA152" s="26"/>
      <c r="AB152" s="26"/>
      <c r="AC152" s="27"/>
      <c r="AD152" s="25"/>
      <c r="AE152" s="26"/>
      <c r="AF152" s="26"/>
      <c r="AG152" s="26"/>
      <c r="AH152" s="27"/>
      <c r="AI152" s="25"/>
      <c r="AJ152" s="26"/>
      <c r="AK152" s="26"/>
      <c r="AL152" s="26"/>
      <c r="AM152" s="27"/>
      <c r="AN152" s="25"/>
      <c r="AO152" s="26"/>
      <c r="AP152" s="26"/>
      <c r="AQ152" s="26"/>
      <c r="AR152" s="27"/>
      <c r="AS152" s="25"/>
      <c r="AT152" s="26"/>
      <c r="AU152" s="26"/>
      <c r="AV152" s="26"/>
      <c r="AW152" s="27"/>
      <c r="AX152" s="25"/>
      <c r="AY152" s="26"/>
      <c r="AZ152" s="26"/>
      <c r="BA152" s="26"/>
      <c r="BB152" s="27"/>
      <c r="BC152" s="28">
        <f t="shared" si="2"/>
        <v>0</v>
      </c>
    </row>
    <row r="153" spans="1:56" x14ac:dyDescent="0.25">
      <c r="A153" s="23">
        <v>12530022</v>
      </c>
      <c r="B153" s="46" t="s">
        <v>182</v>
      </c>
      <c r="C153" s="25"/>
      <c r="D153" s="26"/>
      <c r="E153" s="26"/>
      <c r="F153" s="26"/>
      <c r="G153" s="26"/>
      <c r="H153" s="26"/>
      <c r="I153" s="27"/>
      <c r="J153" s="25">
        <v>9</v>
      </c>
      <c r="K153" s="26"/>
      <c r="L153" s="26"/>
      <c r="M153" s="26"/>
      <c r="N153" s="27"/>
      <c r="O153" s="25"/>
      <c r="P153" s="26"/>
      <c r="Q153" s="26"/>
      <c r="R153" s="26"/>
      <c r="S153" s="27"/>
      <c r="T153" s="25"/>
      <c r="U153" s="26"/>
      <c r="V153" s="26"/>
      <c r="W153" s="26"/>
      <c r="X153" s="27"/>
      <c r="Y153" s="25"/>
      <c r="Z153" s="26"/>
      <c r="AA153" s="26"/>
      <c r="AB153" s="26"/>
      <c r="AC153" s="27"/>
      <c r="AD153" s="25">
        <v>15</v>
      </c>
      <c r="AE153" s="26"/>
      <c r="AF153" s="26"/>
      <c r="AG153" s="26"/>
      <c r="AH153" s="27"/>
      <c r="AI153" s="25"/>
      <c r="AJ153" s="26"/>
      <c r="AK153" s="26"/>
      <c r="AL153" s="26"/>
      <c r="AM153" s="27"/>
      <c r="AN153" s="25">
        <v>5</v>
      </c>
      <c r="AO153" s="26">
        <v>22</v>
      </c>
      <c r="AP153" s="26"/>
      <c r="AQ153" s="26"/>
      <c r="AR153" s="27"/>
      <c r="AS153" s="25"/>
      <c r="AT153" s="26"/>
      <c r="AU153" s="26"/>
      <c r="AV153" s="26"/>
      <c r="AW153" s="27"/>
      <c r="AX153" s="25"/>
      <c r="AY153" s="26"/>
      <c r="AZ153" s="26"/>
      <c r="BA153" s="26"/>
      <c r="BB153" s="27"/>
      <c r="BC153" s="28">
        <f t="shared" si="2"/>
        <v>51</v>
      </c>
    </row>
    <row r="154" spans="1:56" x14ac:dyDescent="0.25">
      <c r="A154" s="23">
        <v>12720148</v>
      </c>
      <c r="B154" s="46" t="s">
        <v>183</v>
      </c>
      <c r="C154" s="25"/>
      <c r="D154" s="26"/>
      <c r="E154" s="26"/>
      <c r="F154" s="26"/>
      <c r="G154" s="26"/>
      <c r="H154" s="26"/>
      <c r="I154" s="27"/>
      <c r="J154" s="25"/>
      <c r="K154" s="26"/>
      <c r="L154" s="26"/>
      <c r="M154" s="26"/>
      <c r="N154" s="27"/>
      <c r="O154" s="25"/>
      <c r="P154" s="26"/>
      <c r="Q154" s="26"/>
      <c r="R154" s="26"/>
      <c r="S154" s="27"/>
      <c r="T154" s="25"/>
      <c r="U154" s="26"/>
      <c r="V154" s="26"/>
      <c r="W154" s="26"/>
      <c r="X154" s="27"/>
      <c r="Y154" s="25"/>
      <c r="Z154" s="26"/>
      <c r="AA154" s="26"/>
      <c r="AB154" s="26"/>
      <c r="AC154" s="27"/>
      <c r="AD154" s="53"/>
      <c r="AE154" s="26"/>
      <c r="AF154" s="26"/>
      <c r="AG154" s="26"/>
      <c r="AH154" s="27"/>
      <c r="AI154" s="25"/>
      <c r="AJ154" s="26"/>
      <c r="AK154" s="26"/>
      <c r="AL154" s="26"/>
      <c r="AM154" s="27"/>
      <c r="AN154" s="25"/>
      <c r="AO154" s="26"/>
      <c r="AP154" s="26"/>
      <c r="AQ154" s="26"/>
      <c r="AR154" s="27"/>
      <c r="AS154" s="53"/>
      <c r="AT154" s="54"/>
      <c r="AU154" s="26"/>
      <c r="AV154" s="26"/>
      <c r="AW154" s="27"/>
      <c r="AX154" s="53"/>
      <c r="AY154" s="26"/>
      <c r="AZ154" s="26"/>
      <c r="BA154" s="26"/>
      <c r="BB154" s="27"/>
      <c r="BC154" s="28">
        <f t="shared" si="2"/>
        <v>0</v>
      </c>
      <c r="BD154" s="51"/>
    </row>
    <row r="155" spans="1:56" x14ac:dyDescent="0.25">
      <c r="A155" s="23">
        <v>12851024</v>
      </c>
      <c r="B155" s="46" t="s">
        <v>184</v>
      </c>
      <c r="C155" s="25"/>
      <c r="D155" s="26"/>
      <c r="E155" s="26"/>
      <c r="F155" s="26"/>
      <c r="G155" s="26"/>
      <c r="H155" s="26"/>
      <c r="I155" s="27"/>
      <c r="J155" s="25"/>
      <c r="K155" s="26"/>
      <c r="L155" s="26"/>
      <c r="M155" s="26"/>
      <c r="N155" s="27"/>
      <c r="O155" s="25"/>
      <c r="P155" s="26"/>
      <c r="Q155" s="26"/>
      <c r="R155" s="26"/>
      <c r="S155" s="27"/>
      <c r="T155" s="25"/>
      <c r="U155" s="26"/>
      <c r="V155" s="26"/>
      <c r="W155" s="26"/>
      <c r="X155" s="27"/>
      <c r="Y155" s="25"/>
      <c r="Z155" s="26"/>
      <c r="AA155" s="26"/>
      <c r="AB155" s="26"/>
      <c r="AC155" s="27"/>
      <c r="AD155" s="25"/>
      <c r="AE155" s="26"/>
      <c r="AF155" s="26"/>
      <c r="AG155" s="26"/>
      <c r="AH155" s="27"/>
      <c r="AI155" s="25"/>
      <c r="AJ155" s="26"/>
      <c r="AK155" s="26"/>
      <c r="AL155" s="26"/>
      <c r="AM155" s="27"/>
      <c r="AN155" s="25"/>
      <c r="AO155" s="26"/>
      <c r="AP155" s="26"/>
      <c r="AQ155" s="26"/>
      <c r="AR155" s="27"/>
      <c r="AS155" s="25"/>
      <c r="AT155" s="26"/>
      <c r="AU155" s="26"/>
      <c r="AV155" s="26"/>
      <c r="AW155" s="27"/>
      <c r="AX155" s="25"/>
      <c r="AY155" s="26"/>
      <c r="AZ155" s="26"/>
      <c r="BA155" s="26"/>
      <c r="BB155" s="27"/>
      <c r="BC155" s="28">
        <f t="shared" si="2"/>
        <v>0</v>
      </c>
    </row>
    <row r="156" spans="1:56" x14ac:dyDescent="0.25">
      <c r="A156" s="23">
        <v>12530120</v>
      </c>
      <c r="B156" s="46" t="s">
        <v>185</v>
      </c>
      <c r="C156" s="25"/>
      <c r="D156" s="26"/>
      <c r="E156" s="26"/>
      <c r="F156" s="26"/>
      <c r="G156" s="26"/>
      <c r="H156" s="26"/>
      <c r="I156" s="27"/>
      <c r="J156" s="25"/>
      <c r="K156" s="26"/>
      <c r="L156" s="26"/>
      <c r="M156" s="26"/>
      <c r="N156" s="27"/>
      <c r="O156" s="25"/>
      <c r="P156" s="26"/>
      <c r="Q156" s="26"/>
      <c r="R156" s="26"/>
      <c r="S156" s="27"/>
      <c r="T156" s="25"/>
      <c r="U156" s="26"/>
      <c r="V156" s="26"/>
      <c r="W156" s="26"/>
      <c r="X156" s="27"/>
      <c r="Y156" s="25"/>
      <c r="Z156" s="26"/>
      <c r="AA156" s="26"/>
      <c r="AB156" s="26"/>
      <c r="AC156" s="27"/>
      <c r="AD156" s="25"/>
      <c r="AE156" s="26"/>
      <c r="AF156" s="26"/>
      <c r="AG156" s="26"/>
      <c r="AH156" s="27"/>
      <c r="AI156" s="25"/>
      <c r="AJ156" s="26"/>
      <c r="AK156" s="26"/>
      <c r="AL156" s="26"/>
      <c r="AM156" s="27"/>
      <c r="AN156" s="25"/>
      <c r="AO156" s="26"/>
      <c r="AP156" s="26"/>
      <c r="AQ156" s="26"/>
      <c r="AR156" s="27"/>
      <c r="AS156" s="25"/>
      <c r="AT156" s="26"/>
      <c r="AU156" s="26"/>
      <c r="AV156" s="26"/>
      <c r="AW156" s="27"/>
      <c r="AX156" s="25"/>
      <c r="AY156" s="26"/>
      <c r="AZ156" s="26"/>
      <c r="BA156" s="26"/>
      <c r="BB156" s="27"/>
      <c r="BC156" s="28">
        <f t="shared" si="2"/>
        <v>0</v>
      </c>
    </row>
    <row r="157" spans="1:56" x14ac:dyDescent="0.25">
      <c r="A157" s="23">
        <v>12720081</v>
      </c>
      <c r="B157" s="46" t="s">
        <v>186</v>
      </c>
      <c r="C157" s="25"/>
      <c r="D157" s="26"/>
      <c r="E157" s="26"/>
      <c r="F157" s="26"/>
      <c r="G157" s="26"/>
      <c r="H157" s="26"/>
      <c r="I157" s="27"/>
      <c r="J157" s="25"/>
      <c r="K157" s="26"/>
      <c r="L157" s="26"/>
      <c r="M157" s="26"/>
      <c r="N157" s="27"/>
      <c r="O157" s="25"/>
      <c r="P157" s="26"/>
      <c r="Q157" s="26"/>
      <c r="R157" s="26"/>
      <c r="S157" s="27"/>
      <c r="T157" s="25"/>
      <c r="U157" s="26"/>
      <c r="V157" s="26"/>
      <c r="W157" s="26"/>
      <c r="X157" s="27"/>
      <c r="Y157" s="25"/>
      <c r="Z157" s="26"/>
      <c r="AA157" s="26"/>
      <c r="AB157" s="26"/>
      <c r="AC157" s="27"/>
      <c r="AD157" s="25"/>
      <c r="AE157" s="26"/>
      <c r="AF157" s="26"/>
      <c r="AG157" s="26"/>
      <c r="AH157" s="27"/>
      <c r="AI157" s="25"/>
      <c r="AJ157" s="26"/>
      <c r="AK157" s="26"/>
      <c r="AL157" s="26"/>
      <c r="AM157" s="27"/>
      <c r="AN157" s="25"/>
      <c r="AO157" s="26"/>
      <c r="AP157" s="26"/>
      <c r="AQ157" s="26"/>
      <c r="AR157" s="27"/>
      <c r="AS157" s="25"/>
      <c r="AT157" s="26"/>
      <c r="AU157" s="26"/>
      <c r="AV157" s="26"/>
      <c r="AW157" s="27"/>
      <c r="AX157" s="25"/>
      <c r="AY157" s="26"/>
      <c r="AZ157" s="26"/>
      <c r="BA157" s="26"/>
      <c r="BB157" s="27"/>
      <c r="BC157" s="28">
        <f t="shared" si="2"/>
        <v>0</v>
      </c>
    </row>
    <row r="158" spans="1:56" x14ac:dyDescent="0.25">
      <c r="A158" s="23">
        <v>12720154</v>
      </c>
      <c r="B158" s="46" t="s">
        <v>187</v>
      </c>
      <c r="C158" s="25"/>
      <c r="D158" s="26"/>
      <c r="E158" s="26"/>
      <c r="F158" s="26"/>
      <c r="G158" s="26"/>
      <c r="H158" s="26"/>
      <c r="I158" s="27"/>
      <c r="J158" s="25"/>
      <c r="K158" s="26"/>
      <c r="L158" s="26"/>
      <c r="M158" s="26"/>
      <c r="N158" s="27"/>
      <c r="O158" s="25"/>
      <c r="P158" s="26"/>
      <c r="Q158" s="26"/>
      <c r="R158" s="26"/>
      <c r="S158" s="27"/>
      <c r="T158" s="25"/>
      <c r="U158" s="26"/>
      <c r="V158" s="26"/>
      <c r="W158" s="26"/>
      <c r="X158" s="27"/>
      <c r="Y158" s="25"/>
      <c r="Z158" s="26"/>
      <c r="AA158" s="26"/>
      <c r="AB158" s="26"/>
      <c r="AC158" s="27"/>
      <c r="AD158" s="25"/>
      <c r="AE158" s="26"/>
      <c r="AF158" s="26"/>
      <c r="AG158" s="26"/>
      <c r="AH158" s="27"/>
      <c r="AI158" s="25"/>
      <c r="AJ158" s="26"/>
      <c r="AK158" s="26"/>
      <c r="AL158" s="26"/>
      <c r="AM158" s="27"/>
      <c r="AN158" s="25"/>
      <c r="AO158" s="26"/>
      <c r="AP158" s="26"/>
      <c r="AQ158" s="26"/>
      <c r="AR158" s="27"/>
      <c r="AS158" s="25"/>
      <c r="AT158" s="26"/>
      <c r="AU158" s="26"/>
      <c r="AV158" s="26"/>
      <c r="AW158" s="27"/>
      <c r="AX158" s="25"/>
      <c r="AY158" s="26"/>
      <c r="AZ158" s="26"/>
      <c r="BA158" s="26"/>
      <c r="BB158" s="27"/>
      <c r="BC158" s="28">
        <f t="shared" si="2"/>
        <v>0</v>
      </c>
    </row>
    <row r="159" spans="1:56" x14ac:dyDescent="0.25">
      <c r="A159" s="23">
        <v>12720023</v>
      </c>
      <c r="B159" s="46" t="s">
        <v>188</v>
      </c>
      <c r="C159" s="25"/>
      <c r="D159" s="26"/>
      <c r="E159" s="26"/>
      <c r="F159" s="26"/>
      <c r="G159" s="26"/>
      <c r="H159" s="26"/>
      <c r="I159" s="27"/>
      <c r="J159" s="25"/>
      <c r="K159" s="26"/>
      <c r="L159" s="26"/>
      <c r="M159" s="26"/>
      <c r="N159" s="27"/>
      <c r="O159" s="25"/>
      <c r="P159" s="26"/>
      <c r="Q159" s="26"/>
      <c r="R159" s="26"/>
      <c r="S159" s="27"/>
      <c r="T159" s="25"/>
      <c r="U159" s="26"/>
      <c r="V159" s="26"/>
      <c r="W159" s="26"/>
      <c r="X159" s="27"/>
      <c r="Y159" s="25"/>
      <c r="Z159" s="26"/>
      <c r="AA159" s="26"/>
      <c r="AB159" s="26"/>
      <c r="AC159" s="27"/>
      <c r="AD159" s="25"/>
      <c r="AE159" s="26"/>
      <c r="AF159" s="26"/>
      <c r="AG159" s="26"/>
      <c r="AH159" s="27"/>
      <c r="AI159" s="25"/>
      <c r="AJ159" s="26"/>
      <c r="AK159" s="26"/>
      <c r="AL159" s="26"/>
      <c r="AM159" s="27"/>
      <c r="AN159" s="25"/>
      <c r="AO159" s="26"/>
      <c r="AP159" s="26"/>
      <c r="AQ159" s="26"/>
      <c r="AR159" s="27"/>
      <c r="AS159" s="25"/>
      <c r="AT159" s="26"/>
      <c r="AU159" s="26"/>
      <c r="AV159" s="26"/>
      <c r="AW159" s="27"/>
      <c r="AX159" s="25"/>
      <c r="AY159" s="26"/>
      <c r="AZ159" s="26"/>
      <c r="BA159" s="26"/>
      <c r="BB159" s="27"/>
      <c r="BC159" s="28">
        <f t="shared" si="2"/>
        <v>0</v>
      </c>
    </row>
    <row r="160" spans="1:56" x14ac:dyDescent="0.25">
      <c r="A160" s="23">
        <v>12720155</v>
      </c>
      <c r="B160" s="46" t="s">
        <v>705</v>
      </c>
      <c r="C160" s="25"/>
      <c r="D160" s="26"/>
      <c r="E160" s="26"/>
      <c r="F160" s="26"/>
      <c r="G160" s="26"/>
      <c r="H160" s="26"/>
      <c r="I160" s="27"/>
      <c r="J160" s="25"/>
      <c r="K160" s="26"/>
      <c r="L160" s="26"/>
      <c r="M160" s="26"/>
      <c r="N160" s="27"/>
      <c r="O160" s="25"/>
      <c r="P160" s="26"/>
      <c r="Q160" s="26"/>
      <c r="R160" s="26"/>
      <c r="S160" s="27"/>
      <c r="T160" s="25"/>
      <c r="U160" s="26"/>
      <c r="V160" s="26"/>
      <c r="W160" s="26"/>
      <c r="X160" s="27"/>
      <c r="Y160" s="25"/>
      <c r="Z160" s="26"/>
      <c r="AA160" s="26"/>
      <c r="AB160" s="26"/>
      <c r="AC160" s="27"/>
      <c r="AD160" s="25"/>
      <c r="AE160" s="26"/>
      <c r="AF160" s="26"/>
      <c r="AG160" s="26"/>
      <c r="AH160" s="27"/>
      <c r="AI160" s="25"/>
      <c r="AJ160" s="26"/>
      <c r="AK160" s="26"/>
      <c r="AL160" s="26"/>
      <c r="AM160" s="27"/>
      <c r="AN160" s="25"/>
      <c r="AO160" s="26"/>
      <c r="AP160" s="26"/>
      <c r="AQ160" s="26"/>
      <c r="AR160" s="27"/>
      <c r="AS160" s="25"/>
      <c r="AT160" s="26"/>
      <c r="AU160" s="26"/>
      <c r="AV160" s="26"/>
      <c r="AW160" s="27"/>
      <c r="AX160" s="25"/>
      <c r="AY160" s="26"/>
      <c r="AZ160" s="26"/>
      <c r="BA160" s="26"/>
      <c r="BB160" s="27"/>
      <c r="BC160" s="28">
        <f t="shared" si="2"/>
        <v>0</v>
      </c>
    </row>
    <row r="161" spans="1:56" x14ac:dyDescent="0.25">
      <c r="A161" s="23">
        <v>12720004</v>
      </c>
      <c r="B161" s="46" t="s">
        <v>189</v>
      </c>
      <c r="C161" s="25"/>
      <c r="D161" s="26"/>
      <c r="E161" s="26"/>
      <c r="F161" s="26"/>
      <c r="G161" s="26"/>
      <c r="H161" s="26"/>
      <c r="I161" s="27"/>
      <c r="J161" s="25"/>
      <c r="K161" s="26"/>
      <c r="L161" s="26"/>
      <c r="M161" s="26"/>
      <c r="N161" s="27"/>
      <c r="O161" s="25"/>
      <c r="P161" s="26"/>
      <c r="Q161" s="26"/>
      <c r="R161" s="26"/>
      <c r="S161" s="27"/>
      <c r="T161" s="25"/>
      <c r="U161" s="26"/>
      <c r="V161" s="26"/>
      <c r="W161" s="26"/>
      <c r="X161" s="27"/>
      <c r="Y161" s="25"/>
      <c r="Z161" s="26"/>
      <c r="AA161" s="26"/>
      <c r="AB161" s="26"/>
      <c r="AC161" s="27"/>
      <c r="AD161" s="25"/>
      <c r="AE161" s="26"/>
      <c r="AF161" s="26"/>
      <c r="AG161" s="26"/>
      <c r="AH161" s="27"/>
      <c r="AI161" s="25"/>
      <c r="AJ161" s="26"/>
      <c r="AK161" s="26"/>
      <c r="AL161" s="26"/>
      <c r="AM161" s="27"/>
      <c r="AN161" s="25"/>
      <c r="AO161" s="26"/>
      <c r="AP161" s="26"/>
      <c r="AQ161" s="26"/>
      <c r="AR161" s="27"/>
      <c r="AS161" s="25"/>
      <c r="AT161" s="26"/>
      <c r="AU161" s="26"/>
      <c r="AV161" s="26"/>
      <c r="AW161" s="27"/>
      <c r="AX161" s="25"/>
      <c r="AY161" s="26"/>
      <c r="AZ161" s="26"/>
      <c r="BA161" s="26"/>
      <c r="BB161" s="27"/>
      <c r="BC161" s="28">
        <f t="shared" si="2"/>
        <v>0</v>
      </c>
    </row>
    <row r="162" spans="1:56" x14ac:dyDescent="0.25">
      <c r="A162" s="23">
        <v>12720104</v>
      </c>
      <c r="B162" s="46" t="s">
        <v>190</v>
      </c>
      <c r="C162" s="53"/>
      <c r="D162" s="26"/>
      <c r="E162" s="26"/>
      <c r="F162" s="26"/>
      <c r="G162" s="26"/>
      <c r="H162" s="26"/>
      <c r="I162" s="27"/>
      <c r="J162" s="53">
        <v>5</v>
      </c>
      <c r="K162" s="26">
        <v>15</v>
      </c>
      <c r="L162" s="26"/>
      <c r="M162" s="26"/>
      <c r="N162" s="27"/>
      <c r="O162" s="53">
        <v>5</v>
      </c>
      <c r="P162" s="54"/>
      <c r="Q162" s="26"/>
      <c r="R162" s="26"/>
      <c r="S162" s="27"/>
      <c r="T162" s="25">
        <v>9</v>
      </c>
      <c r="U162" s="26">
        <v>15</v>
      </c>
      <c r="V162" s="26">
        <v>28</v>
      </c>
      <c r="W162" s="26"/>
      <c r="X162" s="27"/>
      <c r="Y162" s="53">
        <v>9</v>
      </c>
      <c r="Z162" s="54">
        <v>9</v>
      </c>
      <c r="AA162" s="26">
        <v>28</v>
      </c>
      <c r="AB162" s="26"/>
      <c r="AC162" s="27"/>
      <c r="AD162" s="25">
        <v>32</v>
      </c>
      <c r="AE162" s="26"/>
      <c r="AF162" s="26"/>
      <c r="AG162" s="26"/>
      <c r="AH162" s="27"/>
      <c r="AI162" s="53">
        <v>5</v>
      </c>
      <c r="AJ162" s="54">
        <v>22</v>
      </c>
      <c r="AK162" s="54">
        <v>28</v>
      </c>
      <c r="AL162" s="26"/>
      <c r="AM162" s="27"/>
      <c r="AN162" s="53">
        <v>5</v>
      </c>
      <c r="AO162" s="26">
        <v>9</v>
      </c>
      <c r="AP162" s="26"/>
      <c r="AQ162" s="26"/>
      <c r="AR162" s="27"/>
      <c r="AS162" s="53">
        <v>5</v>
      </c>
      <c r="AT162" s="26">
        <v>9</v>
      </c>
      <c r="AU162" s="26">
        <v>22</v>
      </c>
      <c r="AV162" s="26">
        <v>32</v>
      </c>
      <c r="AW162" s="27"/>
      <c r="AX162" s="53">
        <v>15</v>
      </c>
      <c r="AY162" s="26"/>
      <c r="AZ162" s="26"/>
      <c r="BA162" s="26"/>
      <c r="BB162" s="27"/>
      <c r="BC162" s="28">
        <f t="shared" si="2"/>
        <v>307</v>
      </c>
      <c r="BD162" s="51"/>
    </row>
    <row r="163" spans="1:56" x14ac:dyDescent="0.25">
      <c r="A163" s="23">
        <v>12720002</v>
      </c>
      <c r="B163" s="46" t="s">
        <v>191</v>
      </c>
      <c r="C163" s="25"/>
      <c r="D163" s="26"/>
      <c r="E163" s="26"/>
      <c r="F163" s="26"/>
      <c r="G163" s="26"/>
      <c r="H163" s="26"/>
      <c r="I163" s="27"/>
      <c r="J163" s="25"/>
      <c r="K163" s="26"/>
      <c r="L163" s="26"/>
      <c r="M163" s="26"/>
      <c r="N163" s="27"/>
      <c r="O163" s="25"/>
      <c r="P163" s="26"/>
      <c r="Q163" s="26"/>
      <c r="R163" s="26"/>
      <c r="S163" s="27"/>
      <c r="T163" s="25"/>
      <c r="U163" s="26"/>
      <c r="V163" s="26"/>
      <c r="W163" s="26"/>
      <c r="X163" s="27"/>
      <c r="Y163" s="25"/>
      <c r="Z163" s="26"/>
      <c r="AA163" s="26"/>
      <c r="AB163" s="26"/>
      <c r="AC163" s="27"/>
      <c r="AD163" s="25"/>
      <c r="AE163" s="26"/>
      <c r="AF163" s="26"/>
      <c r="AG163" s="26"/>
      <c r="AH163" s="27"/>
      <c r="AI163" s="25"/>
      <c r="AJ163" s="26"/>
      <c r="AK163" s="26"/>
      <c r="AL163" s="26"/>
      <c r="AM163" s="27"/>
      <c r="AN163" s="25"/>
      <c r="AO163" s="26"/>
      <c r="AP163" s="26"/>
      <c r="AQ163" s="26"/>
      <c r="AR163" s="27"/>
      <c r="AS163" s="25"/>
      <c r="AT163" s="26"/>
      <c r="AU163" s="26"/>
      <c r="AV163" s="26"/>
      <c r="AW163" s="27"/>
      <c r="AX163" s="25"/>
      <c r="AY163" s="26"/>
      <c r="AZ163" s="26"/>
      <c r="BA163" s="26"/>
      <c r="BB163" s="27"/>
      <c r="BC163" s="28">
        <f t="shared" si="2"/>
        <v>0</v>
      </c>
    </row>
    <row r="164" spans="1:56" x14ac:dyDescent="0.25">
      <c r="A164" s="23">
        <v>12720050</v>
      </c>
      <c r="B164" s="46" t="s">
        <v>192</v>
      </c>
      <c r="C164" s="25"/>
      <c r="D164" s="26"/>
      <c r="E164" s="26"/>
      <c r="F164" s="26"/>
      <c r="G164" s="26"/>
      <c r="H164" s="26"/>
      <c r="I164" s="27"/>
      <c r="J164" s="25"/>
      <c r="K164" s="26"/>
      <c r="L164" s="26"/>
      <c r="M164" s="26"/>
      <c r="N164" s="27"/>
      <c r="O164" s="25"/>
      <c r="P164" s="26"/>
      <c r="Q164" s="26"/>
      <c r="R164" s="26"/>
      <c r="S164" s="27"/>
      <c r="T164" s="25"/>
      <c r="U164" s="26"/>
      <c r="V164" s="26"/>
      <c r="W164" s="26"/>
      <c r="X164" s="27"/>
      <c r="Y164" s="25"/>
      <c r="Z164" s="26"/>
      <c r="AA164" s="26"/>
      <c r="AB164" s="26"/>
      <c r="AC164" s="27"/>
      <c r="AD164" s="25"/>
      <c r="AE164" s="26"/>
      <c r="AF164" s="26"/>
      <c r="AG164" s="26"/>
      <c r="AH164" s="27"/>
      <c r="AI164" s="25"/>
      <c r="AJ164" s="26"/>
      <c r="AK164" s="26"/>
      <c r="AL164" s="26"/>
      <c r="AM164" s="27"/>
      <c r="AN164" s="25"/>
      <c r="AO164" s="26"/>
      <c r="AP164" s="26"/>
      <c r="AQ164" s="26"/>
      <c r="AR164" s="27"/>
      <c r="AS164" s="25"/>
      <c r="AT164" s="26"/>
      <c r="AU164" s="26"/>
      <c r="AV164" s="26"/>
      <c r="AW164" s="27"/>
      <c r="AX164" s="25"/>
      <c r="AY164" s="26"/>
      <c r="AZ164" s="26"/>
      <c r="BA164" s="26"/>
      <c r="BB164" s="27"/>
      <c r="BC164" s="28">
        <f t="shared" si="2"/>
        <v>0</v>
      </c>
    </row>
    <row r="165" spans="1:56" x14ac:dyDescent="0.25">
      <c r="A165" s="23">
        <v>12440185</v>
      </c>
      <c r="B165" s="46" t="s">
        <v>193</v>
      </c>
      <c r="C165" s="25"/>
      <c r="D165" s="26"/>
      <c r="E165" s="26"/>
      <c r="F165" s="26"/>
      <c r="G165" s="26"/>
      <c r="H165" s="26"/>
      <c r="I165" s="27"/>
      <c r="J165" s="25"/>
      <c r="K165" s="26"/>
      <c r="L165" s="26"/>
      <c r="M165" s="26"/>
      <c r="N165" s="27"/>
      <c r="O165" s="25"/>
      <c r="P165" s="26"/>
      <c r="Q165" s="26"/>
      <c r="R165" s="26"/>
      <c r="S165" s="27"/>
      <c r="T165" s="25"/>
      <c r="U165" s="26"/>
      <c r="V165" s="26"/>
      <c r="W165" s="26"/>
      <c r="X165" s="27"/>
      <c r="Y165" s="25"/>
      <c r="Z165" s="26"/>
      <c r="AA165" s="26"/>
      <c r="AB165" s="26"/>
      <c r="AC165" s="27"/>
      <c r="AD165" s="25"/>
      <c r="AE165" s="26"/>
      <c r="AF165" s="26"/>
      <c r="AG165" s="26"/>
      <c r="AH165" s="27"/>
      <c r="AI165" s="25"/>
      <c r="AJ165" s="26"/>
      <c r="AK165" s="26"/>
      <c r="AL165" s="26"/>
      <c r="AM165" s="27"/>
      <c r="AN165" s="25"/>
      <c r="AO165" s="26"/>
      <c r="AP165" s="26"/>
      <c r="AQ165" s="26"/>
      <c r="AR165" s="27"/>
      <c r="AS165" s="25"/>
      <c r="AT165" s="26"/>
      <c r="AU165" s="26"/>
      <c r="AV165" s="26"/>
      <c r="AW165" s="27"/>
      <c r="AX165" s="25"/>
      <c r="AY165" s="26"/>
      <c r="AZ165" s="26"/>
      <c r="BA165" s="26"/>
      <c r="BB165" s="27"/>
      <c r="BC165" s="28">
        <f t="shared" si="2"/>
        <v>0</v>
      </c>
    </row>
    <row r="166" spans="1:56" x14ac:dyDescent="0.25">
      <c r="A166" s="23">
        <v>12850007</v>
      </c>
      <c r="B166" s="46" t="s">
        <v>194</v>
      </c>
      <c r="C166" s="25"/>
      <c r="D166" s="26"/>
      <c r="E166" s="26"/>
      <c r="F166" s="26"/>
      <c r="G166" s="26"/>
      <c r="H166" s="26"/>
      <c r="I166" s="27"/>
      <c r="J166" s="25"/>
      <c r="K166" s="26"/>
      <c r="L166" s="26"/>
      <c r="M166" s="26"/>
      <c r="N166" s="27"/>
      <c r="O166" s="25"/>
      <c r="P166" s="26"/>
      <c r="Q166" s="26"/>
      <c r="R166" s="26"/>
      <c r="S166" s="27"/>
      <c r="T166" s="25"/>
      <c r="U166" s="26"/>
      <c r="V166" s="26"/>
      <c r="W166" s="26"/>
      <c r="X166" s="27"/>
      <c r="Y166" s="25"/>
      <c r="Z166" s="26"/>
      <c r="AA166" s="26"/>
      <c r="AB166" s="26"/>
      <c r="AC166" s="27"/>
      <c r="AD166" s="25"/>
      <c r="AE166" s="26"/>
      <c r="AF166" s="26"/>
      <c r="AG166" s="26"/>
      <c r="AH166" s="27"/>
      <c r="AI166" s="25"/>
      <c r="AJ166" s="26"/>
      <c r="AK166" s="26"/>
      <c r="AL166" s="26"/>
      <c r="AM166" s="27"/>
      <c r="AN166" s="25"/>
      <c r="AO166" s="26"/>
      <c r="AP166" s="26"/>
      <c r="AQ166" s="26"/>
      <c r="AR166" s="27"/>
      <c r="AS166" s="25"/>
      <c r="AT166" s="26"/>
      <c r="AU166" s="26"/>
      <c r="AV166" s="26"/>
      <c r="AW166" s="27"/>
      <c r="AX166" s="25"/>
      <c r="AY166" s="26"/>
      <c r="AZ166" s="26"/>
      <c r="BA166" s="26"/>
      <c r="BB166" s="27"/>
      <c r="BC166" s="28">
        <f t="shared" si="2"/>
        <v>0</v>
      </c>
    </row>
    <row r="167" spans="1:56" x14ac:dyDescent="0.25">
      <c r="A167" s="23">
        <v>12490073</v>
      </c>
      <c r="B167" s="46" t="s">
        <v>566</v>
      </c>
      <c r="C167" s="25"/>
      <c r="D167" s="26"/>
      <c r="E167" s="26"/>
      <c r="F167" s="26"/>
      <c r="G167" s="26"/>
      <c r="H167" s="26"/>
      <c r="I167" s="27"/>
      <c r="J167" s="25">
        <v>15</v>
      </c>
      <c r="K167" s="26"/>
      <c r="L167" s="26"/>
      <c r="M167" s="26"/>
      <c r="N167" s="27"/>
      <c r="O167" s="25">
        <v>5</v>
      </c>
      <c r="P167" s="26">
        <v>22</v>
      </c>
      <c r="Q167" s="26"/>
      <c r="R167" s="26"/>
      <c r="S167" s="27"/>
      <c r="T167" s="25"/>
      <c r="U167" s="26"/>
      <c r="V167" s="26"/>
      <c r="W167" s="26"/>
      <c r="X167" s="27"/>
      <c r="Y167" s="25"/>
      <c r="Z167" s="26"/>
      <c r="AA167" s="26"/>
      <c r="AB167" s="26"/>
      <c r="AC167" s="27"/>
      <c r="AD167" s="25">
        <v>9</v>
      </c>
      <c r="AE167" s="26">
        <v>22</v>
      </c>
      <c r="AF167" s="26"/>
      <c r="AG167" s="26"/>
      <c r="AH167" s="27"/>
      <c r="AI167" s="25"/>
      <c r="AJ167" s="26"/>
      <c r="AK167" s="26"/>
      <c r="AL167" s="26"/>
      <c r="AM167" s="27"/>
      <c r="AN167" s="25"/>
      <c r="AO167" s="26"/>
      <c r="AP167" s="26"/>
      <c r="AQ167" s="26"/>
      <c r="AR167" s="27"/>
      <c r="AS167" s="25">
        <v>9</v>
      </c>
      <c r="AT167" s="26"/>
      <c r="AU167" s="26"/>
      <c r="AV167" s="26"/>
      <c r="AW167" s="27"/>
      <c r="AX167" s="25">
        <v>9</v>
      </c>
      <c r="AY167" s="26">
        <v>15</v>
      </c>
      <c r="AZ167" s="26"/>
      <c r="BA167" s="26"/>
      <c r="BB167" s="27"/>
      <c r="BC167" s="28">
        <f t="shared" si="2"/>
        <v>106</v>
      </c>
    </row>
    <row r="168" spans="1:56" x14ac:dyDescent="0.25">
      <c r="A168" s="23">
        <v>12851030</v>
      </c>
      <c r="B168" s="46" t="s">
        <v>195</v>
      </c>
      <c r="C168" s="25"/>
      <c r="D168" s="26"/>
      <c r="E168" s="26"/>
      <c r="F168" s="26"/>
      <c r="G168" s="26"/>
      <c r="H168" s="26"/>
      <c r="I168" s="27"/>
      <c r="J168" s="25"/>
      <c r="K168" s="26"/>
      <c r="L168" s="26"/>
      <c r="M168" s="26"/>
      <c r="N168" s="27"/>
      <c r="O168" s="25"/>
      <c r="P168" s="26"/>
      <c r="Q168" s="26"/>
      <c r="R168" s="26"/>
      <c r="S168" s="27"/>
      <c r="T168" s="25"/>
      <c r="U168" s="26"/>
      <c r="V168" s="26"/>
      <c r="W168" s="26"/>
      <c r="X168" s="27"/>
      <c r="Y168" s="25"/>
      <c r="Z168" s="26"/>
      <c r="AA168" s="26"/>
      <c r="AB168" s="26"/>
      <c r="AC168" s="27"/>
      <c r="AD168" s="25"/>
      <c r="AE168" s="26"/>
      <c r="AF168" s="26"/>
      <c r="AG168" s="26"/>
      <c r="AH168" s="27"/>
      <c r="AI168" s="25"/>
      <c r="AJ168" s="26"/>
      <c r="AK168" s="26"/>
      <c r="AL168" s="26"/>
      <c r="AM168" s="27"/>
      <c r="AN168" s="25"/>
      <c r="AO168" s="26"/>
      <c r="AP168" s="26"/>
      <c r="AQ168" s="26"/>
      <c r="AR168" s="27"/>
      <c r="AS168" s="25"/>
      <c r="AT168" s="26"/>
      <c r="AU168" s="26"/>
      <c r="AV168" s="26"/>
      <c r="AW168" s="27"/>
      <c r="AX168" s="25"/>
      <c r="AY168" s="26"/>
      <c r="AZ168" s="26"/>
      <c r="BA168" s="26"/>
      <c r="BB168" s="27"/>
      <c r="BC168" s="28">
        <f t="shared" si="2"/>
        <v>0</v>
      </c>
    </row>
    <row r="169" spans="1:56" x14ac:dyDescent="0.25">
      <c r="A169" s="23">
        <v>12440076</v>
      </c>
      <c r="B169" s="46" t="s">
        <v>196</v>
      </c>
      <c r="C169" s="25"/>
      <c r="D169" s="26"/>
      <c r="E169" s="26"/>
      <c r="F169" s="26"/>
      <c r="G169" s="26"/>
      <c r="H169" s="26"/>
      <c r="I169" s="27"/>
      <c r="J169" s="25"/>
      <c r="K169" s="26"/>
      <c r="L169" s="26"/>
      <c r="M169" s="26"/>
      <c r="N169" s="27"/>
      <c r="O169" s="25"/>
      <c r="P169" s="26"/>
      <c r="Q169" s="26"/>
      <c r="R169" s="26"/>
      <c r="S169" s="27"/>
      <c r="T169" s="25"/>
      <c r="U169" s="26"/>
      <c r="V169" s="26"/>
      <c r="W169" s="26"/>
      <c r="X169" s="27"/>
      <c r="Y169" s="25"/>
      <c r="Z169" s="26"/>
      <c r="AA169" s="26"/>
      <c r="AB169" s="26"/>
      <c r="AC169" s="27"/>
      <c r="AD169" s="25"/>
      <c r="AE169" s="26"/>
      <c r="AF169" s="26"/>
      <c r="AG169" s="26"/>
      <c r="AH169" s="27"/>
      <c r="AI169" s="25"/>
      <c r="AJ169" s="26"/>
      <c r="AK169" s="26"/>
      <c r="AL169" s="26"/>
      <c r="AM169" s="27"/>
      <c r="AN169" s="25"/>
      <c r="AO169" s="26"/>
      <c r="AP169" s="26"/>
      <c r="AQ169" s="26"/>
      <c r="AR169" s="27"/>
      <c r="AS169" s="25"/>
      <c r="AT169" s="26"/>
      <c r="AU169" s="26"/>
      <c r="AV169" s="26"/>
      <c r="AW169" s="27"/>
      <c r="AX169" s="25"/>
      <c r="AY169" s="26"/>
      <c r="AZ169" s="26"/>
      <c r="BA169" s="26"/>
      <c r="BB169" s="27"/>
      <c r="BC169" s="28">
        <f t="shared" si="2"/>
        <v>0</v>
      </c>
    </row>
    <row r="170" spans="1:56" x14ac:dyDescent="0.25">
      <c r="A170" s="23">
        <v>12530143</v>
      </c>
      <c r="B170" s="46" t="s">
        <v>706</v>
      </c>
      <c r="C170" s="25"/>
      <c r="D170" s="26"/>
      <c r="E170" s="26"/>
      <c r="F170" s="26"/>
      <c r="G170" s="26"/>
      <c r="H170" s="26"/>
      <c r="I170" s="27"/>
      <c r="J170" s="25"/>
      <c r="K170" s="26"/>
      <c r="L170" s="26"/>
      <c r="M170" s="26"/>
      <c r="N170" s="27"/>
      <c r="O170" s="25"/>
      <c r="P170" s="26"/>
      <c r="Q170" s="26"/>
      <c r="R170" s="26"/>
      <c r="S170" s="27"/>
      <c r="T170" s="25"/>
      <c r="U170" s="26"/>
      <c r="V170" s="26"/>
      <c r="W170" s="26"/>
      <c r="X170" s="27"/>
      <c r="Y170" s="25"/>
      <c r="Z170" s="26"/>
      <c r="AA170" s="26"/>
      <c r="AB170" s="26"/>
      <c r="AC170" s="27"/>
      <c r="AD170" s="25"/>
      <c r="AE170" s="26"/>
      <c r="AF170" s="26"/>
      <c r="AG170" s="26"/>
      <c r="AH170" s="27"/>
      <c r="AI170" s="25"/>
      <c r="AJ170" s="26"/>
      <c r="AK170" s="26"/>
      <c r="AL170" s="26"/>
      <c r="AM170" s="27"/>
      <c r="AN170" s="25"/>
      <c r="AO170" s="26"/>
      <c r="AP170" s="26"/>
      <c r="AQ170" s="26"/>
      <c r="AR170" s="27"/>
      <c r="AS170" s="25"/>
      <c r="AT170" s="26"/>
      <c r="AU170" s="26"/>
      <c r="AV170" s="26"/>
      <c r="AW170" s="27"/>
      <c r="AX170" s="25"/>
      <c r="AY170" s="26"/>
      <c r="AZ170" s="26"/>
      <c r="BA170" s="26"/>
      <c r="BB170" s="27"/>
      <c r="BC170" s="28">
        <f t="shared" si="2"/>
        <v>0</v>
      </c>
    </row>
    <row r="171" spans="1:56" x14ac:dyDescent="0.25">
      <c r="A171" s="23">
        <v>12530064</v>
      </c>
      <c r="B171" s="46" t="s">
        <v>197</v>
      </c>
      <c r="C171" s="25"/>
      <c r="D171" s="26"/>
      <c r="E171" s="26"/>
      <c r="F171" s="26"/>
      <c r="G171" s="26"/>
      <c r="H171" s="26"/>
      <c r="I171" s="27"/>
      <c r="J171" s="25"/>
      <c r="K171" s="26"/>
      <c r="L171" s="26"/>
      <c r="M171" s="26"/>
      <c r="N171" s="27"/>
      <c r="O171" s="25"/>
      <c r="P171" s="26"/>
      <c r="Q171" s="26"/>
      <c r="R171" s="26"/>
      <c r="S171" s="27"/>
      <c r="T171" s="25"/>
      <c r="U171" s="26"/>
      <c r="V171" s="26"/>
      <c r="W171" s="26"/>
      <c r="X171" s="27"/>
      <c r="Y171" s="25"/>
      <c r="Z171" s="26"/>
      <c r="AA171" s="26"/>
      <c r="AB171" s="26"/>
      <c r="AC171" s="27"/>
      <c r="AD171" s="25"/>
      <c r="AE171" s="26"/>
      <c r="AF171" s="26"/>
      <c r="AG171" s="26"/>
      <c r="AH171" s="27"/>
      <c r="AI171" s="25"/>
      <c r="AJ171" s="26"/>
      <c r="AK171" s="26"/>
      <c r="AL171" s="26"/>
      <c r="AM171" s="27"/>
      <c r="AN171" s="25"/>
      <c r="AO171" s="26"/>
      <c r="AP171" s="26"/>
      <c r="AQ171" s="26"/>
      <c r="AR171" s="27"/>
      <c r="AS171" s="25"/>
      <c r="AT171" s="26"/>
      <c r="AU171" s="26"/>
      <c r="AV171" s="26"/>
      <c r="AW171" s="27"/>
      <c r="AX171" s="25"/>
      <c r="AY171" s="26"/>
      <c r="AZ171" s="26"/>
      <c r="BA171" s="26"/>
      <c r="BB171" s="27"/>
      <c r="BC171" s="28">
        <f t="shared" si="2"/>
        <v>0</v>
      </c>
    </row>
    <row r="172" spans="1:56" x14ac:dyDescent="0.25">
      <c r="A172" s="23">
        <v>12490069</v>
      </c>
      <c r="B172" s="46" t="s">
        <v>198</v>
      </c>
      <c r="C172" s="25"/>
      <c r="D172" s="26"/>
      <c r="E172" s="26"/>
      <c r="F172" s="26"/>
      <c r="G172" s="26"/>
      <c r="H172" s="26"/>
      <c r="I172" s="27"/>
      <c r="J172" s="25"/>
      <c r="K172" s="26"/>
      <c r="L172" s="26"/>
      <c r="M172" s="26"/>
      <c r="N172" s="27"/>
      <c r="O172" s="25"/>
      <c r="P172" s="26"/>
      <c r="Q172" s="26"/>
      <c r="R172" s="26"/>
      <c r="S172" s="27"/>
      <c r="T172" s="25"/>
      <c r="U172" s="26"/>
      <c r="V172" s="26"/>
      <c r="W172" s="26"/>
      <c r="X172" s="27"/>
      <c r="Y172" s="25"/>
      <c r="Z172" s="26"/>
      <c r="AA172" s="26"/>
      <c r="AB172" s="26"/>
      <c r="AC172" s="27"/>
      <c r="AD172" s="25"/>
      <c r="AE172" s="26"/>
      <c r="AF172" s="26"/>
      <c r="AG172" s="26"/>
      <c r="AH172" s="27"/>
      <c r="AI172" s="25"/>
      <c r="AJ172" s="26"/>
      <c r="AK172" s="26"/>
      <c r="AL172" s="26"/>
      <c r="AM172" s="27"/>
      <c r="AN172" s="25"/>
      <c r="AO172" s="26"/>
      <c r="AP172" s="26"/>
      <c r="AQ172" s="26"/>
      <c r="AR172" s="27"/>
      <c r="AS172" s="25"/>
      <c r="AT172" s="26"/>
      <c r="AU172" s="26"/>
      <c r="AV172" s="26"/>
      <c r="AW172" s="27"/>
      <c r="AX172" s="25"/>
      <c r="AY172" s="26"/>
      <c r="AZ172" s="26"/>
      <c r="BA172" s="26"/>
      <c r="BB172" s="27"/>
      <c r="BC172" s="28">
        <f t="shared" si="2"/>
        <v>0</v>
      </c>
    </row>
    <row r="173" spans="1:56" x14ac:dyDescent="0.25">
      <c r="A173" s="23">
        <v>12490039</v>
      </c>
      <c r="B173" s="46" t="s">
        <v>199</v>
      </c>
      <c r="C173" s="25"/>
      <c r="D173" s="26"/>
      <c r="E173" s="26"/>
      <c r="F173" s="26"/>
      <c r="G173" s="26"/>
      <c r="H173" s="26"/>
      <c r="I173" s="27"/>
      <c r="J173" s="25"/>
      <c r="K173" s="26"/>
      <c r="L173" s="26"/>
      <c r="M173" s="26"/>
      <c r="N173" s="27"/>
      <c r="O173" s="25"/>
      <c r="P173" s="26"/>
      <c r="Q173" s="26"/>
      <c r="R173" s="26"/>
      <c r="S173" s="27"/>
      <c r="T173" s="25"/>
      <c r="U173" s="26"/>
      <c r="V173" s="26"/>
      <c r="W173" s="26"/>
      <c r="X173" s="27"/>
      <c r="Y173" s="25"/>
      <c r="Z173" s="26"/>
      <c r="AA173" s="26"/>
      <c r="AB173" s="26"/>
      <c r="AC173" s="27"/>
      <c r="AD173" s="25"/>
      <c r="AE173" s="26"/>
      <c r="AF173" s="26"/>
      <c r="AG173" s="26"/>
      <c r="AH173" s="27"/>
      <c r="AI173" s="25"/>
      <c r="AJ173" s="26"/>
      <c r="AK173" s="26"/>
      <c r="AL173" s="26"/>
      <c r="AM173" s="27"/>
      <c r="AN173" s="25"/>
      <c r="AO173" s="26"/>
      <c r="AP173" s="26"/>
      <c r="AQ173" s="26"/>
      <c r="AR173" s="27"/>
      <c r="AS173" s="25"/>
      <c r="AT173" s="26"/>
      <c r="AU173" s="26"/>
      <c r="AV173" s="26"/>
      <c r="AW173" s="27"/>
      <c r="AX173" s="25"/>
      <c r="AY173" s="26"/>
      <c r="AZ173" s="26"/>
      <c r="BA173" s="26"/>
      <c r="BB173" s="27"/>
      <c r="BC173" s="28">
        <f t="shared" si="2"/>
        <v>0</v>
      </c>
    </row>
    <row r="174" spans="1:56" x14ac:dyDescent="0.25">
      <c r="A174" s="23">
        <v>12440104</v>
      </c>
      <c r="B174" s="46" t="s">
        <v>200</v>
      </c>
      <c r="C174" s="25"/>
      <c r="D174" s="26"/>
      <c r="E174" s="26"/>
      <c r="F174" s="26"/>
      <c r="G174" s="26"/>
      <c r="H174" s="26"/>
      <c r="I174" s="27"/>
      <c r="J174" s="25"/>
      <c r="K174" s="26"/>
      <c r="L174" s="26"/>
      <c r="M174" s="26"/>
      <c r="N174" s="27"/>
      <c r="O174" s="25"/>
      <c r="P174" s="26"/>
      <c r="Q174" s="26"/>
      <c r="R174" s="26"/>
      <c r="S174" s="27"/>
      <c r="T174" s="25"/>
      <c r="U174" s="26"/>
      <c r="V174" s="26"/>
      <c r="W174" s="26"/>
      <c r="X174" s="27"/>
      <c r="Y174" s="25"/>
      <c r="Z174" s="26"/>
      <c r="AA174" s="26"/>
      <c r="AB174" s="26"/>
      <c r="AC174" s="27"/>
      <c r="AD174" s="25"/>
      <c r="AE174" s="26"/>
      <c r="AF174" s="26"/>
      <c r="AG174" s="26"/>
      <c r="AH174" s="27"/>
      <c r="AI174" s="25"/>
      <c r="AJ174" s="26"/>
      <c r="AK174" s="26"/>
      <c r="AL174" s="26"/>
      <c r="AM174" s="27"/>
      <c r="AN174" s="25"/>
      <c r="AO174" s="26"/>
      <c r="AP174" s="26"/>
      <c r="AQ174" s="26"/>
      <c r="AR174" s="27"/>
      <c r="AS174" s="25"/>
      <c r="AT174" s="26"/>
      <c r="AU174" s="26"/>
      <c r="AV174" s="26"/>
      <c r="AW174" s="27"/>
      <c r="AX174" s="25"/>
      <c r="AY174" s="26"/>
      <c r="AZ174" s="26"/>
      <c r="BA174" s="26"/>
      <c r="BB174" s="27"/>
      <c r="BC174" s="28">
        <f t="shared" si="2"/>
        <v>0</v>
      </c>
    </row>
    <row r="175" spans="1:56" x14ac:dyDescent="0.25">
      <c r="A175" s="23">
        <v>12720153</v>
      </c>
      <c r="B175" s="46" t="s">
        <v>201</v>
      </c>
      <c r="C175" s="25"/>
      <c r="D175" s="26"/>
      <c r="E175" s="26"/>
      <c r="F175" s="26"/>
      <c r="G175" s="26"/>
      <c r="H175" s="26"/>
      <c r="I175" s="27"/>
      <c r="J175" s="25"/>
      <c r="K175" s="26"/>
      <c r="L175" s="26"/>
      <c r="M175" s="26"/>
      <c r="N175" s="27"/>
      <c r="O175" s="25"/>
      <c r="P175" s="26"/>
      <c r="Q175" s="26"/>
      <c r="R175" s="26"/>
      <c r="S175" s="27"/>
      <c r="T175" s="25"/>
      <c r="U175" s="26"/>
      <c r="V175" s="26"/>
      <c r="W175" s="26"/>
      <c r="X175" s="27"/>
      <c r="Y175" s="25"/>
      <c r="Z175" s="26"/>
      <c r="AA175" s="26"/>
      <c r="AB175" s="26"/>
      <c r="AC175" s="27"/>
      <c r="AD175" s="25"/>
      <c r="AE175" s="26"/>
      <c r="AF175" s="26"/>
      <c r="AG175" s="26"/>
      <c r="AH175" s="27"/>
      <c r="AI175" s="25"/>
      <c r="AJ175" s="26"/>
      <c r="AK175" s="26"/>
      <c r="AL175" s="26"/>
      <c r="AM175" s="27"/>
      <c r="AN175" s="25"/>
      <c r="AO175" s="26"/>
      <c r="AP175" s="26"/>
      <c r="AQ175" s="26"/>
      <c r="AR175" s="27"/>
      <c r="AS175" s="25"/>
      <c r="AT175" s="26"/>
      <c r="AU175" s="26"/>
      <c r="AV175" s="26"/>
      <c r="AW175" s="27"/>
      <c r="AX175" s="25"/>
      <c r="AY175" s="26"/>
      <c r="AZ175" s="26"/>
      <c r="BA175" s="26"/>
      <c r="BB175" s="27"/>
      <c r="BC175" s="28">
        <f t="shared" si="2"/>
        <v>0</v>
      </c>
    </row>
    <row r="176" spans="1:56" x14ac:dyDescent="0.25">
      <c r="A176" s="23">
        <v>12530035</v>
      </c>
      <c r="B176" s="46" t="s">
        <v>202</v>
      </c>
      <c r="C176" s="25"/>
      <c r="D176" s="26"/>
      <c r="E176" s="26"/>
      <c r="F176" s="26"/>
      <c r="G176" s="26"/>
      <c r="H176" s="26"/>
      <c r="I176" s="27"/>
      <c r="J176" s="25"/>
      <c r="K176" s="26"/>
      <c r="L176" s="26"/>
      <c r="M176" s="26"/>
      <c r="N176" s="27"/>
      <c r="O176" s="25"/>
      <c r="P176" s="26"/>
      <c r="Q176" s="26"/>
      <c r="R176" s="26"/>
      <c r="S176" s="27"/>
      <c r="T176" s="25"/>
      <c r="U176" s="26"/>
      <c r="V176" s="26"/>
      <c r="W176" s="26"/>
      <c r="X176" s="27"/>
      <c r="Y176" s="25"/>
      <c r="Z176" s="26"/>
      <c r="AA176" s="26"/>
      <c r="AB176" s="26"/>
      <c r="AC176" s="27"/>
      <c r="AD176" s="25"/>
      <c r="AE176" s="26"/>
      <c r="AF176" s="26"/>
      <c r="AG176" s="26"/>
      <c r="AH176" s="27"/>
      <c r="AI176" s="25"/>
      <c r="AJ176" s="26"/>
      <c r="AK176" s="26"/>
      <c r="AL176" s="26"/>
      <c r="AM176" s="27"/>
      <c r="AN176" s="25"/>
      <c r="AO176" s="26"/>
      <c r="AP176" s="26"/>
      <c r="AQ176" s="26"/>
      <c r="AR176" s="27"/>
      <c r="AS176" s="25"/>
      <c r="AT176" s="26"/>
      <c r="AU176" s="26"/>
      <c r="AV176" s="26"/>
      <c r="AW176" s="27"/>
      <c r="AX176" s="25"/>
      <c r="AY176" s="26"/>
      <c r="AZ176" s="26"/>
      <c r="BA176" s="26"/>
      <c r="BB176" s="27"/>
      <c r="BC176" s="28">
        <f t="shared" si="2"/>
        <v>0</v>
      </c>
    </row>
    <row r="177" spans="1:56" x14ac:dyDescent="0.25">
      <c r="A177" s="23">
        <v>12850097</v>
      </c>
      <c r="B177" s="46" t="s">
        <v>203</v>
      </c>
      <c r="C177" s="25"/>
      <c r="D177" s="26"/>
      <c r="E177" s="26"/>
      <c r="F177" s="26"/>
      <c r="G177" s="26"/>
      <c r="H177" s="26"/>
      <c r="I177" s="27"/>
      <c r="J177" s="25"/>
      <c r="K177" s="26"/>
      <c r="L177" s="26"/>
      <c r="M177" s="26"/>
      <c r="N177" s="27"/>
      <c r="O177" s="25"/>
      <c r="P177" s="26"/>
      <c r="Q177" s="26"/>
      <c r="R177" s="26"/>
      <c r="S177" s="27"/>
      <c r="T177" s="25"/>
      <c r="U177" s="26"/>
      <c r="V177" s="26"/>
      <c r="W177" s="26"/>
      <c r="X177" s="27"/>
      <c r="Y177" s="25"/>
      <c r="Z177" s="26"/>
      <c r="AA177" s="26"/>
      <c r="AB177" s="26"/>
      <c r="AC177" s="27"/>
      <c r="AD177" s="25"/>
      <c r="AE177" s="26"/>
      <c r="AF177" s="26"/>
      <c r="AG177" s="26"/>
      <c r="AH177" s="27"/>
      <c r="AI177" s="25"/>
      <c r="AJ177" s="26"/>
      <c r="AK177" s="26"/>
      <c r="AL177" s="26"/>
      <c r="AM177" s="27"/>
      <c r="AN177" s="25"/>
      <c r="AO177" s="26"/>
      <c r="AP177" s="26"/>
      <c r="AQ177" s="26"/>
      <c r="AR177" s="27"/>
      <c r="AS177" s="25"/>
      <c r="AT177" s="26"/>
      <c r="AU177" s="26"/>
      <c r="AV177" s="26"/>
      <c r="AW177" s="27"/>
      <c r="AX177" s="25"/>
      <c r="AY177" s="26"/>
      <c r="AZ177" s="26"/>
      <c r="BA177" s="26"/>
      <c r="BB177" s="27"/>
      <c r="BC177" s="28">
        <f t="shared" si="2"/>
        <v>0</v>
      </c>
    </row>
    <row r="178" spans="1:56" x14ac:dyDescent="0.25">
      <c r="A178" s="23">
        <v>12440066</v>
      </c>
      <c r="B178" s="46" t="s">
        <v>204</v>
      </c>
      <c r="C178" s="25"/>
      <c r="D178" s="26"/>
      <c r="E178" s="26"/>
      <c r="F178" s="26"/>
      <c r="G178" s="26"/>
      <c r="H178" s="26"/>
      <c r="I178" s="27"/>
      <c r="J178" s="25"/>
      <c r="K178" s="26"/>
      <c r="L178" s="26"/>
      <c r="M178" s="26"/>
      <c r="N178" s="27"/>
      <c r="O178" s="25"/>
      <c r="P178" s="26"/>
      <c r="Q178" s="26"/>
      <c r="R178" s="26"/>
      <c r="S178" s="27"/>
      <c r="T178" s="25"/>
      <c r="U178" s="26"/>
      <c r="V178" s="26"/>
      <c r="W178" s="26"/>
      <c r="X178" s="27"/>
      <c r="Y178" s="53"/>
      <c r="Z178" s="26"/>
      <c r="AA178" s="26"/>
      <c r="AB178" s="26"/>
      <c r="AC178" s="27"/>
      <c r="AD178" s="25"/>
      <c r="AE178" s="26"/>
      <c r="AF178" s="26"/>
      <c r="AG178" s="26"/>
      <c r="AH178" s="27"/>
      <c r="AI178" s="53"/>
      <c r="AJ178" s="26"/>
      <c r="AK178" s="26"/>
      <c r="AL178" s="26"/>
      <c r="AM178" s="27"/>
      <c r="AN178" s="25"/>
      <c r="AO178" s="26"/>
      <c r="AP178" s="26"/>
      <c r="AQ178" s="26"/>
      <c r="AR178" s="27"/>
      <c r="AS178" s="25"/>
      <c r="AT178" s="26"/>
      <c r="AU178" s="26"/>
      <c r="AV178" s="26"/>
      <c r="AW178" s="27"/>
      <c r="AX178" s="25"/>
      <c r="AY178" s="26"/>
      <c r="AZ178" s="26"/>
      <c r="BA178" s="26"/>
      <c r="BB178" s="27"/>
      <c r="BC178" s="28">
        <f t="shared" si="2"/>
        <v>0</v>
      </c>
      <c r="BD178" s="51"/>
    </row>
    <row r="179" spans="1:56" x14ac:dyDescent="0.25">
      <c r="A179" s="23">
        <v>12850091</v>
      </c>
      <c r="B179" s="46" t="s">
        <v>205</v>
      </c>
      <c r="C179" s="25"/>
      <c r="D179" s="26"/>
      <c r="E179" s="26"/>
      <c r="F179" s="26"/>
      <c r="G179" s="26"/>
      <c r="H179" s="26"/>
      <c r="I179" s="27"/>
      <c r="J179" s="25"/>
      <c r="K179" s="26"/>
      <c r="L179" s="26"/>
      <c r="M179" s="26"/>
      <c r="N179" s="27"/>
      <c r="O179" s="25"/>
      <c r="P179" s="26"/>
      <c r="Q179" s="26"/>
      <c r="R179" s="26"/>
      <c r="S179" s="27"/>
      <c r="T179" s="25"/>
      <c r="U179" s="26"/>
      <c r="V179" s="26"/>
      <c r="W179" s="26"/>
      <c r="X179" s="27"/>
      <c r="Y179" s="25"/>
      <c r="Z179" s="26"/>
      <c r="AA179" s="26"/>
      <c r="AB179" s="26"/>
      <c r="AC179" s="27"/>
      <c r="AD179" s="25"/>
      <c r="AE179" s="26"/>
      <c r="AF179" s="26"/>
      <c r="AG179" s="26"/>
      <c r="AH179" s="27"/>
      <c r="AI179" s="25"/>
      <c r="AJ179" s="26"/>
      <c r="AK179" s="26"/>
      <c r="AL179" s="26"/>
      <c r="AM179" s="27"/>
      <c r="AN179" s="25"/>
      <c r="AO179" s="26"/>
      <c r="AP179" s="26"/>
      <c r="AQ179" s="26"/>
      <c r="AR179" s="27"/>
      <c r="AS179" s="25"/>
      <c r="AT179" s="26"/>
      <c r="AU179" s="26"/>
      <c r="AV179" s="26"/>
      <c r="AW179" s="27"/>
      <c r="AX179" s="25"/>
      <c r="AY179" s="26"/>
      <c r="AZ179" s="26"/>
      <c r="BA179" s="26"/>
      <c r="BB179" s="27"/>
      <c r="BC179" s="28">
        <f t="shared" si="2"/>
        <v>0</v>
      </c>
    </row>
    <row r="180" spans="1:56" x14ac:dyDescent="0.25">
      <c r="A180" s="23">
        <v>12720066</v>
      </c>
      <c r="B180" s="46" t="s">
        <v>206</v>
      </c>
      <c r="C180" s="25"/>
      <c r="D180" s="26"/>
      <c r="E180" s="26"/>
      <c r="F180" s="26"/>
      <c r="G180" s="26"/>
      <c r="H180" s="26"/>
      <c r="I180" s="27"/>
      <c r="J180" s="25"/>
      <c r="K180" s="26"/>
      <c r="L180" s="26"/>
      <c r="M180" s="26"/>
      <c r="N180" s="27"/>
      <c r="O180" s="25"/>
      <c r="P180" s="26"/>
      <c r="Q180" s="26"/>
      <c r="R180" s="26"/>
      <c r="S180" s="27"/>
      <c r="T180" s="25"/>
      <c r="U180" s="26"/>
      <c r="V180" s="26"/>
      <c r="W180" s="26"/>
      <c r="X180" s="27"/>
      <c r="Y180" s="25"/>
      <c r="Z180" s="26"/>
      <c r="AA180" s="26"/>
      <c r="AB180" s="26"/>
      <c r="AC180" s="27"/>
      <c r="AD180" s="25"/>
      <c r="AE180" s="26"/>
      <c r="AF180" s="26"/>
      <c r="AG180" s="26"/>
      <c r="AH180" s="27"/>
      <c r="AI180" s="25"/>
      <c r="AJ180" s="26"/>
      <c r="AK180" s="26"/>
      <c r="AL180" s="26"/>
      <c r="AM180" s="27"/>
      <c r="AN180" s="25"/>
      <c r="AO180" s="26"/>
      <c r="AP180" s="26"/>
      <c r="AQ180" s="26"/>
      <c r="AR180" s="27"/>
      <c r="AS180" s="25"/>
      <c r="AT180" s="26"/>
      <c r="AU180" s="26"/>
      <c r="AV180" s="26"/>
      <c r="AW180" s="27"/>
      <c r="AX180" s="25"/>
      <c r="AY180" s="26"/>
      <c r="AZ180" s="26"/>
      <c r="BA180" s="26"/>
      <c r="BB180" s="27"/>
      <c r="BC180" s="28">
        <f t="shared" si="2"/>
        <v>0</v>
      </c>
    </row>
    <row r="181" spans="1:56" x14ac:dyDescent="0.25">
      <c r="A181" s="23">
        <v>12530041</v>
      </c>
      <c r="B181" s="46" t="s">
        <v>207</v>
      </c>
      <c r="C181" s="25"/>
      <c r="D181" s="26"/>
      <c r="E181" s="26"/>
      <c r="F181" s="26"/>
      <c r="G181" s="26"/>
      <c r="H181" s="26"/>
      <c r="I181" s="27"/>
      <c r="J181" s="25"/>
      <c r="K181" s="26"/>
      <c r="L181" s="26"/>
      <c r="M181" s="26"/>
      <c r="N181" s="27"/>
      <c r="O181" s="25"/>
      <c r="P181" s="26"/>
      <c r="Q181" s="26"/>
      <c r="R181" s="26"/>
      <c r="S181" s="27"/>
      <c r="T181" s="25"/>
      <c r="U181" s="26"/>
      <c r="V181" s="26"/>
      <c r="W181" s="26"/>
      <c r="X181" s="27"/>
      <c r="Y181" s="25"/>
      <c r="Z181" s="26"/>
      <c r="AA181" s="26"/>
      <c r="AB181" s="26"/>
      <c r="AC181" s="27"/>
      <c r="AD181" s="25"/>
      <c r="AE181" s="26"/>
      <c r="AF181" s="26"/>
      <c r="AG181" s="26"/>
      <c r="AH181" s="27"/>
      <c r="AI181" s="25"/>
      <c r="AJ181" s="26"/>
      <c r="AK181" s="26"/>
      <c r="AL181" s="26"/>
      <c r="AM181" s="27"/>
      <c r="AN181" s="25"/>
      <c r="AO181" s="26"/>
      <c r="AP181" s="26"/>
      <c r="AQ181" s="26"/>
      <c r="AR181" s="27"/>
      <c r="AS181" s="25"/>
      <c r="AT181" s="26"/>
      <c r="AU181" s="26"/>
      <c r="AV181" s="26"/>
      <c r="AW181" s="27"/>
      <c r="AX181" s="25"/>
      <c r="AY181" s="26"/>
      <c r="AZ181" s="26"/>
      <c r="BA181" s="26"/>
      <c r="BB181" s="27"/>
      <c r="BC181" s="28">
        <f t="shared" si="2"/>
        <v>0</v>
      </c>
    </row>
    <row r="182" spans="1:56" x14ac:dyDescent="0.25">
      <c r="A182" s="23">
        <v>12720020</v>
      </c>
      <c r="B182" s="46" t="s">
        <v>208</v>
      </c>
      <c r="C182" s="25"/>
      <c r="D182" s="26"/>
      <c r="E182" s="26"/>
      <c r="F182" s="26"/>
      <c r="G182" s="26"/>
      <c r="H182" s="26"/>
      <c r="I182" s="27"/>
      <c r="J182" s="25"/>
      <c r="K182" s="26"/>
      <c r="L182" s="26"/>
      <c r="M182" s="26"/>
      <c r="N182" s="27"/>
      <c r="O182" s="25"/>
      <c r="P182" s="26"/>
      <c r="Q182" s="26"/>
      <c r="R182" s="26"/>
      <c r="S182" s="27"/>
      <c r="T182" s="25"/>
      <c r="U182" s="26"/>
      <c r="V182" s="26"/>
      <c r="W182" s="26"/>
      <c r="X182" s="27"/>
      <c r="Y182" s="25"/>
      <c r="Z182" s="26"/>
      <c r="AA182" s="26"/>
      <c r="AB182" s="26"/>
      <c r="AC182" s="27"/>
      <c r="AD182" s="25"/>
      <c r="AE182" s="26"/>
      <c r="AF182" s="26"/>
      <c r="AG182" s="26"/>
      <c r="AH182" s="27"/>
      <c r="AI182" s="25"/>
      <c r="AJ182" s="26"/>
      <c r="AK182" s="26"/>
      <c r="AL182" s="26"/>
      <c r="AM182" s="27"/>
      <c r="AN182" s="25"/>
      <c r="AO182" s="26"/>
      <c r="AP182" s="26"/>
      <c r="AQ182" s="26"/>
      <c r="AR182" s="27"/>
      <c r="AS182" s="25"/>
      <c r="AT182" s="26"/>
      <c r="AU182" s="26"/>
      <c r="AV182" s="26"/>
      <c r="AW182" s="27"/>
      <c r="AX182" s="25"/>
      <c r="AY182" s="26"/>
      <c r="AZ182" s="26"/>
      <c r="BA182" s="26"/>
      <c r="BB182" s="27"/>
      <c r="BC182" s="28">
        <f t="shared" si="2"/>
        <v>0</v>
      </c>
    </row>
    <row r="183" spans="1:56" x14ac:dyDescent="0.25">
      <c r="A183" s="23">
        <v>12440277</v>
      </c>
      <c r="B183" s="46" t="s">
        <v>209</v>
      </c>
      <c r="C183" s="25"/>
      <c r="D183" s="26"/>
      <c r="E183" s="26"/>
      <c r="F183" s="26"/>
      <c r="G183" s="26"/>
      <c r="H183" s="26"/>
      <c r="I183" s="27"/>
      <c r="J183" s="25"/>
      <c r="K183" s="26"/>
      <c r="L183" s="26"/>
      <c r="M183" s="26"/>
      <c r="N183" s="27"/>
      <c r="O183" s="25"/>
      <c r="P183" s="26"/>
      <c r="Q183" s="26"/>
      <c r="R183" s="26"/>
      <c r="S183" s="27"/>
      <c r="T183" s="25"/>
      <c r="U183" s="26"/>
      <c r="V183" s="26"/>
      <c r="W183" s="26"/>
      <c r="X183" s="27"/>
      <c r="Y183" s="25"/>
      <c r="Z183" s="26"/>
      <c r="AA183" s="26"/>
      <c r="AB183" s="26"/>
      <c r="AC183" s="27"/>
      <c r="AD183" s="25"/>
      <c r="AE183" s="26"/>
      <c r="AF183" s="26"/>
      <c r="AG183" s="26"/>
      <c r="AH183" s="27"/>
      <c r="AI183" s="25"/>
      <c r="AJ183" s="26"/>
      <c r="AK183" s="26"/>
      <c r="AL183" s="26"/>
      <c r="AM183" s="27"/>
      <c r="AN183" s="25"/>
      <c r="AO183" s="26"/>
      <c r="AP183" s="26"/>
      <c r="AQ183" s="26"/>
      <c r="AR183" s="27"/>
      <c r="AS183" s="25"/>
      <c r="AT183" s="26"/>
      <c r="AU183" s="26"/>
      <c r="AV183" s="26"/>
      <c r="AW183" s="27"/>
      <c r="AX183" s="25"/>
      <c r="AY183" s="26"/>
      <c r="AZ183" s="26"/>
      <c r="BA183" s="26"/>
      <c r="BB183" s="27"/>
      <c r="BC183" s="28">
        <f t="shared" si="2"/>
        <v>0</v>
      </c>
    </row>
    <row r="184" spans="1:56" x14ac:dyDescent="0.25">
      <c r="A184" s="23">
        <v>12490074</v>
      </c>
      <c r="B184" s="46" t="s">
        <v>210</v>
      </c>
      <c r="C184" s="25"/>
      <c r="D184" s="26"/>
      <c r="E184" s="26"/>
      <c r="F184" s="26"/>
      <c r="G184" s="26"/>
      <c r="H184" s="26"/>
      <c r="I184" s="27"/>
      <c r="J184" s="25"/>
      <c r="K184" s="26"/>
      <c r="L184" s="26"/>
      <c r="M184" s="26"/>
      <c r="N184" s="27"/>
      <c r="O184" s="53"/>
      <c r="P184" s="26"/>
      <c r="Q184" s="26"/>
      <c r="R184" s="26"/>
      <c r="S184" s="27"/>
      <c r="T184" s="25"/>
      <c r="U184" s="26"/>
      <c r="V184" s="26"/>
      <c r="W184" s="26"/>
      <c r="X184" s="27"/>
      <c r="Y184" s="25"/>
      <c r="Z184" s="26"/>
      <c r="AA184" s="26"/>
      <c r="AB184" s="26"/>
      <c r="AC184" s="27"/>
      <c r="AD184" s="25"/>
      <c r="AE184" s="26"/>
      <c r="AF184" s="26"/>
      <c r="AG184" s="26"/>
      <c r="AH184" s="27"/>
      <c r="AI184" s="25"/>
      <c r="AJ184" s="26"/>
      <c r="AK184" s="26"/>
      <c r="AL184" s="26"/>
      <c r="AM184" s="27"/>
      <c r="AN184" s="25"/>
      <c r="AO184" s="26"/>
      <c r="AP184" s="26"/>
      <c r="AQ184" s="26"/>
      <c r="AR184" s="27"/>
      <c r="AS184" s="25"/>
      <c r="AT184" s="26"/>
      <c r="AU184" s="26"/>
      <c r="AV184" s="26"/>
      <c r="AW184" s="27"/>
      <c r="AX184" s="25"/>
      <c r="AY184" s="26"/>
      <c r="AZ184" s="26"/>
      <c r="BA184" s="26"/>
      <c r="BB184" s="27"/>
      <c r="BC184" s="28">
        <f t="shared" si="2"/>
        <v>0</v>
      </c>
      <c r="BD184" s="56"/>
    </row>
    <row r="185" spans="1:56" x14ac:dyDescent="0.25">
      <c r="A185" s="23">
        <v>12440166</v>
      </c>
      <c r="B185" s="46" t="s">
        <v>211</v>
      </c>
      <c r="C185" s="25"/>
      <c r="D185" s="26"/>
      <c r="E185" s="26"/>
      <c r="F185" s="26"/>
      <c r="G185" s="26"/>
      <c r="H185" s="26"/>
      <c r="I185" s="27"/>
      <c r="J185" s="25"/>
      <c r="K185" s="26"/>
      <c r="L185" s="26"/>
      <c r="M185" s="26"/>
      <c r="N185" s="27"/>
      <c r="O185" s="25"/>
      <c r="P185" s="26"/>
      <c r="Q185" s="26"/>
      <c r="R185" s="26"/>
      <c r="S185" s="27"/>
      <c r="T185" s="25"/>
      <c r="U185" s="26"/>
      <c r="V185" s="26"/>
      <c r="W185" s="26"/>
      <c r="X185" s="27"/>
      <c r="Y185" s="25"/>
      <c r="Z185" s="26"/>
      <c r="AA185" s="26"/>
      <c r="AB185" s="26"/>
      <c r="AC185" s="27"/>
      <c r="AD185" s="25"/>
      <c r="AE185" s="26"/>
      <c r="AF185" s="26"/>
      <c r="AG185" s="26"/>
      <c r="AH185" s="27"/>
      <c r="AI185" s="25"/>
      <c r="AJ185" s="26"/>
      <c r="AK185" s="26"/>
      <c r="AL185" s="26"/>
      <c r="AM185" s="27"/>
      <c r="AN185" s="25"/>
      <c r="AO185" s="26"/>
      <c r="AP185" s="26"/>
      <c r="AQ185" s="26"/>
      <c r="AR185" s="27"/>
      <c r="AS185" s="25"/>
      <c r="AT185" s="26"/>
      <c r="AU185" s="26"/>
      <c r="AV185" s="26"/>
      <c r="AW185" s="27"/>
      <c r="AX185" s="25"/>
      <c r="AY185" s="26"/>
      <c r="AZ185" s="26"/>
      <c r="BA185" s="26"/>
      <c r="BB185" s="27"/>
      <c r="BC185" s="28">
        <f t="shared" si="2"/>
        <v>0</v>
      </c>
    </row>
    <row r="186" spans="1:56" x14ac:dyDescent="0.25">
      <c r="A186" s="23">
        <v>12530036</v>
      </c>
      <c r="B186" s="46" t="s">
        <v>212</v>
      </c>
      <c r="C186" s="25"/>
      <c r="D186" s="26"/>
      <c r="E186" s="26"/>
      <c r="F186" s="26"/>
      <c r="G186" s="26"/>
      <c r="H186" s="26"/>
      <c r="I186" s="27"/>
      <c r="J186" s="25"/>
      <c r="K186" s="26"/>
      <c r="L186" s="26"/>
      <c r="M186" s="26"/>
      <c r="N186" s="27"/>
      <c r="O186" s="25"/>
      <c r="P186" s="26"/>
      <c r="Q186" s="26"/>
      <c r="R186" s="26"/>
      <c r="S186" s="27"/>
      <c r="T186" s="25"/>
      <c r="U186" s="26"/>
      <c r="V186" s="26"/>
      <c r="W186" s="26"/>
      <c r="X186" s="27"/>
      <c r="Y186" s="25">
        <v>9</v>
      </c>
      <c r="Z186" s="26"/>
      <c r="AA186" s="26"/>
      <c r="AB186" s="26"/>
      <c r="AC186" s="27"/>
      <c r="AD186" s="25"/>
      <c r="AE186" s="26"/>
      <c r="AF186" s="26"/>
      <c r="AG186" s="26"/>
      <c r="AH186" s="27"/>
      <c r="AI186" s="25">
        <v>9</v>
      </c>
      <c r="AJ186" s="26"/>
      <c r="AK186" s="26"/>
      <c r="AL186" s="26"/>
      <c r="AM186" s="27"/>
      <c r="AN186" s="25"/>
      <c r="AO186" s="26"/>
      <c r="AP186" s="26"/>
      <c r="AQ186" s="26"/>
      <c r="AR186" s="27"/>
      <c r="AS186" s="25"/>
      <c r="AT186" s="26"/>
      <c r="AU186" s="26"/>
      <c r="AV186" s="26"/>
      <c r="AW186" s="27"/>
      <c r="AX186" s="25"/>
      <c r="AY186" s="26"/>
      <c r="AZ186" s="26"/>
      <c r="BA186" s="26"/>
      <c r="BB186" s="27"/>
      <c r="BC186" s="28">
        <f t="shared" si="2"/>
        <v>18</v>
      </c>
    </row>
    <row r="187" spans="1:56" x14ac:dyDescent="0.25">
      <c r="A187" s="23">
        <v>12720141</v>
      </c>
      <c r="B187" s="46" t="s">
        <v>213</v>
      </c>
      <c r="C187" s="25"/>
      <c r="D187" s="26"/>
      <c r="E187" s="26"/>
      <c r="F187" s="26"/>
      <c r="G187" s="26"/>
      <c r="H187" s="26"/>
      <c r="I187" s="27"/>
      <c r="J187" s="25"/>
      <c r="K187" s="26"/>
      <c r="L187" s="26"/>
      <c r="M187" s="26"/>
      <c r="N187" s="27"/>
      <c r="O187" s="25"/>
      <c r="P187" s="26"/>
      <c r="Q187" s="26"/>
      <c r="R187" s="26"/>
      <c r="S187" s="27"/>
      <c r="T187" s="25"/>
      <c r="U187" s="26"/>
      <c r="V187" s="26"/>
      <c r="W187" s="26"/>
      <c r="X187" s="27"/>
      <c r="Y187" s="25"/>
      <c r="Z187" s="26"/>
      <c r="AA187" s="26"/>
      <c r="AB187" s="26"/>
      <c r="AC187" s="27"/>
      <c r="AD187" s="25"/>
      <c r="AE187" s="26"/>
      <c r="AF187" s="26"/>
      <c r="AG187" s="26"/>
      <c r="AH187" s="27"/>
      <c r="AI187" s="25"/>
      <c r="AJ187" s="26"/>
      <c r="AK187" s="26"/>
      <c r="AL187" s="26"/>
      <c r="AM187" s="27"/>
      <c r="AN187" s="25"/>
      <c r="AO187" s="26"/>
      <c r="AP187" s="26"/>
      <c r="AQ187" s="26"/>
      <c r="AR187" s="27"/>
      <c r="AS187" s="25"/>
      <c r="AT187" s="26"/>
      <c r="AU187" s="26"/>
      <c r="AV187" s="26"/>
      <c r="AW187" s="27"/>
      <c r="AX187" s="25"/>
      <c r="AY187" s="26"/>
      <c r="AZ187" s="26"/>
      <c r="BA187" s="26"/>
      <c r="BB187" s="27"/>
      <c r="BC187" s="28">
        <f t="shared" si="2"/>
        <v>0</v>
      </c>
    </row>
    <row r="188" spans="1:56" x14ac:dyDescent="0.25">
      <c r="A188" s="23">
        <v>12490124</v>
      </c>
      <c r="B188" s="46" t="s">
        <v>214</v>
      </c>
      <c r="C188" s="25"/>
      <c r="D188" s="26"/>
      <c r="E188" s="26"/>
      <c r="F188" s="26"/>
      <c r="G188" s="26"/>
      <c r="H188" s="26"/>
      <c r="I188" s="27"/>
      <c r="J188" s="25"/>
      <c r="K188" s="26"/>
      <c r="L188" s="26"/>
      <c r="M188" s="26"/>
      <c r="N188" s="27"/>
      <c r="O188" s="25"/>
      <c r="P188" s="26"/>
      <c r="Q188" s="26"/>
      <c r="R188" s="26"/>
      <c r="S188" s="27"/>
      <c r="T188" s="25"/>
      <c r="U188" s="26"/>
      <c r="V188" s="26"/>
      <c r="W188" s="26"/>
      <c r="X188" s="27"/>
      <c r="Y188" s="25"/>
      <c r="Z188" s="26"/>
      <c r="AA188" s="26"/>
      <c r="AB188" s="26"/>
      <c r="AC188" s="27"/>
      <c r="AD188" s="25"/>
      <c r="AE188" s="26"/>
      <c r="AF188" s="26"/>
      <c r="AG188" s="26"/>
      <c r="AH188" s="27"/>
      <c r="AI188" s="25"/>
      <c r="AJ188" s="26"/>
      <c r="AK188" s="26"/>
      <c r="AL188" s="26"/>
      <c r="AM188" s="27"/>
      <c r="AN188" s="25"/>
      <c r="AO188" s="26"/>
      <c r="AP188" s="26"/>
      <c r="AQ188" s="26"/>
      <c r="AR188" s="27"/>
      <c r="AS188" s="25"/>
      <c r="AT188" s="26"/>
      <c r="AU188" s="26"/>
      <c r="AV188" s="26"/>
      <c r="AW188" s="27"/>
      <c r="AX188" s="25"/>
      <c r="AY188" s="26"/>
      <c r="AZ188" s="26"/>
      <c r="BA188" s="26"/>
      <c r="BB188" s="27"/>
      <c r="BC188" s="28">
        <f t="shared" si="2"/>
        <v>0</v>
      </c>
    </row>
    <row r="189" spans="1:56" x14ac:dyDescent="0.25">
      <c r="A189" s="23">
        <v>12490092</v>
      </c>
      <c r="B189" s="46" t="s">
        <v>215</v>
      </c>
      <c r="C189" s="25"/>
      <c r="D189" s="26"/>
      <c r="E189" s="26"/>
      <c r="F189" s="26"/>
      <c r="G189" s="26"/>
      <c r="H189" s="26"/>
      <c r="I189" s="27"/>
      <c r="J189" s="53"/>
      <c r="K189" s="26"/>
      <c r="L189" s="26"/>
      <c r="M189" s="26"/>
      <c r="N189" s="27"/>
      <c r="O189" s="25"/>
      <c r="P189" s="26"/>
      <c r="Q189" s="26"/>
      <c r="R189" s="26"/>
      <c r="S189" s="27"/>
      <c r="T189" s="25"/>
      <c r="U189" s="26"/>
      <c r="V189" s="26"/>
      <c r="W189" s="26"/>
      <c r="X189" s="27"/>
      <c r="Y189" s="25"/>
      <c r="Z189" s="26"/>
      <c r="AA189" s="26"/>
      <c r="AB189" s="26"/>
      <c r="AC189" s="27"/>
      <c r="AD189" s="25"/>
      <c r="AE189" s="26"/>
      <c r="AF189" s="26"/>
      <c r="AG189" s="26"/>
      <c r="AH189" s="27"/>
      <c r="AI189" s="25"/>
      <c r="AJ189" s="26"/>
      <c r="AK189" s="26"/>
      <c r="AL189" s="26"/>
      <c r="AM189" s="27"/>
      <c r="AN189" s="25"/>
      <c r="AO189" s="26"/>
      <c r="AP189" s="26"/>
      <c r="AQ189" s="26"/>
      <c r="AR189" s="27"/>
      <c r="AS189" s="25"/>
      <c r="AT189" s="26"/>
      <c r="AU189" s="26"/>
      <c r="AV189" s="26"/>
      <c r="AW189" s="27"/>
      <c r="AX189" s="25"/>
      <c r="AY189" s="26"/>
      <c r="AZ189" s="26"/>
      <c r="BA189" s="26"/>
      <c r="BB189" s="27"/>
      <c r="BC189" s="28">
        <f t="shared" si="2"/>
        <v>0</v>
      </c>
      <c r="BD189" s="51"/>
    </row>
    <row r="190" spans="1:56" x14ac:dyDescent="0.25">
      <c r="A190" s="23">
        <v>12850134</v>
      </c>
      <c r="B190" s="46" t="s">
        <v>216</v>
      </c>
      <c r="C190" s="25"/>
      <c r="D190" s="26"/>
      <c r="E190" s="26"/>
      <c r="F190" s="26"/>
      <c r="G190" s="26"/>
      <c r="H190" s="26"/>
      <c r="I190" s="27"/>
      <c r="J190" s="25"/>
      <c r="K190" s="26"/>
      <c r="L190" s="26"/>
      <c r="M190" s="26"/>
      <c r="N190" s="27"/>
      <c r="O190" s="25"/>
      <c r="P190" s="26"/>
      <c r="Q190" s="26"/>
      <c r="R190" s="26"/>
      <c r="S190" s="27"/>
      <c r="T190" s="25"/>
      <c r="U190" s="26"/>
      <c r="V190" s="26"/>
      <c r="W190" s="26"/>
      <c r="X190" s="27"/>
      <c r="Y190" s="25"/>
      <c r="Z190" s="26"/>
      <c r="AA190" s="26"/>
      <c r="AB190" s="26"/>
      <c r="AC190" s="27"/>
      <c r="AD190" s="25"/>
      <c r="AE190" s="26"/>
      <c r="AF190" s="26"/>
      <c r="AG190" s="26"/>
      <c r="AH190" s="27"/>
      <c r="AI190" s="25"/>
      <c r="AJ190" s="26"/>
      <c r="AK190" s="26"/>
      <c r="AL190" s="26"/>
      <c r="AM190" s="27"/>
      <c r="AN190" s="25"/>
      <c r="AO190" s="26"/>
      <c r="AP190" s="26"/>
      <c r="AQ190" s="26"/>
      <c r="AR190" s="27"/>
      <c r="AS190" s="25"/>
      <c r="AT190" s="26"/>
      <c r="AU190" s="26"/>
      <c r="AV190" s="26"/>
      <c r="AW190" s="27"/>
      <c r="AX190" s="25"/>
      <c r="AY190" s="26"/>
      <c r="AZ190" s="26"/>
      <c r="BA190" s="26"/>
      <c r="BB190" s="27"/>
      <c r="BC190" s="28">
        <f t="shared" si="2"/>
        <v>0</v>
      </c>
    </row>
    <row r="191" spans="1:56" x14ac:dyDescent="0.25">
      <c r="A191" s="23">
        <v>12440144</v>
      </c>
      <c r="B191" s="46" t="s">
        <v>217</v>
      </c>
      <c r="C191" s="25"/>
      <c r="D191" s="26"/>
      <c r="E191" s="26"/>
      <c r="F191" s="26"/>
      <c r="G191" s="26"/>
      <c r="H191" s="26"/>
      <c r="I191" s="27"/>
      <c r="J191" s="25"/>
      <c r="K191" s="26"/>
      <c r="L191" s="26"/>
      <c r="M191" s="26"/>
      <c r="N191" s="27"/>
      <c r="O191" s="25">
        <v>15</v>
      </c>
      <c r="P191" s="26"/>
      <c r="Q191" s="26"/>
      <c r="R191" s="26"/>
      <c r="S191" s="27"/>
      <c r="T191" s="25"/>
      <c r="U191" s="26"/>
      <c r="V191" s="26"/>
      <c r="W191" s="26"/>
      <c r="X191" s="27"/>
      <c r="Y191" s="25"/>
      <c r="Z191" s="26"/>
      <c r="AA191" s="26"/>
      <c r="AB191" s="26"/>
      <c r="AC191" s="27"/>
      <c r="AD191" s="25"/>
      <c r="AE191" s="26"/>
      <c r="AF191" s="26"/>
      <c r="AG191" s="26"/>
      <c r="AH191" s="27"/>
      <c r="AI191" s="25"/>
      <c r="AJ191" s="26"/>
      <c r="AK191" s="26"/>
      <c r="AL191" s="26"/>
      <c r="AM191" s="27"/>
      <c r="AN191" s="25"/>
      <c r="AO191" s="26"/>
      <c r="AP191" s="26"/>
      <c r="AQ191" s="26"/>
      <c r="AR191" s="27"/>
      <c r="AS191" s="25"/>
      <c r="AT191" s="26"/>
      <c r="AU191" s="26"/>
      <c r="AV191" s="26"/>
      <c r="AW191" s="27"/>
      <c r="AX191" s="25"/>
      <c r="AY191" s="26"/>
      <c r="AZ191" s="26"/>
      <c r="BA191" s="26"/>
      <c r="BB191" s="27"/>
      <c r="BC191" s="28">
        <f t="shared" si="2"/>
        <v>15</v>
      </c>
    </row>
    <row r="192" spans="1:56" x14ac:dyDescent="0.25">
      <c r="A192" s="23">
        <v>12530078</v>
      </c>
      <c r="B192" s="46" t="s">
        <v>218</v>
      </c>
      <c r="C192" s="25"/>
      <c r="D192" s="26"/>
      <c r="E192" s="26"/>
      <c r="F192" s="26"/>
      <c r="G192" s="26"/>
      <c r="H192" s="26"/>
      <c r="I192" s="27"/>
      <c r="J192" s="25"/>
      <c r="K192" s="26"/>
      <c r="L192" s="26"/>
      <c r="M192" s="26"/>
      <c r="N192" s="27"/>
      <c r="O192" s="25"/>
      <c r="P192" s="26"/>
      <c r="Q192" s="26"/>
      <c r="R192" s="26"/>
      <c r="S192" s="27"/>
      <c r="T192" s="25"/>
      <c r="U192" s="26"/>
      <c r="V192" s="26"/>
      <c r="W192" s="26"/>
      <c r="X192" s="27"/>
      <c r="Y192" s="25"/>
      <c r="Z192" s="26"/>
      <c r="AA192" s="26"/>
      <c r="AB192" s="26"/>
      <c r="AC192" s="27"/>
      <c r="AD192" s="25"/>
      <c r="AE192" s="26"/>
      <c r="AF192" s="26"/>
      <c r="AG192" s="26"/>
      <c r="AH192" s="27"/>
      <c r="AI192" s="25"/>
      <c r="AJ192" s="26"/>
      <c r="AK192" s="26"/>
      <c r="AL192" s="26"/>
      <c r="AM192" s="27"/>
      <c r="AN192" s="25"/>
      <c r="AO192" s="26"/>
      <c r="AP192" s="26"/>
      <c r="AQ192" s="26"/>
      <c r="AR192" s="27"/>
      <c r="AS192" s="25"/>
      <c r="AT192" s="26"/>
      <c r="AU192" s="26"/>
      <c r="AV192" s="26"/>
      <c r="AW192" s="27"/>
      <c r="AX192" s="25"/>
      <c r="AY192" s="26"/>
      <c r="AZ192" s="26"/>
      <c r="BA192" s="26"/>
      <c r="BB192" s="27"/>
      <c r="BC192" s="28">
        <f t="shared" si="2"/>
        <v>0</v>
      </c>
    </row>
    <row r="193" spans="1:56" x14ac:dyDescent="0.25">
      <c r="A193" s="23">
        <v>12720070</v>
      </c>
      <c r="B193" s="46" t="s">
        <v>219</v>
      </c>
      <c r="C193" s="25"/>
      <c r="D193" s="26"/>
      <c r="E193" s="26"/>
      <c r="F193" s="26"/>
      <c r="G193" s="26"/>
      <c r="H193" s="26"/>
      <c r="I193" s="27"/>
      <c r="J193" s="25"/>
      <c r="K193" s="26"/>
      <c r="L193" s="26"/>
      <c r="M193" s="26"/>
      <c r="N193" s="27"/>
      <c r="O193" s="25"/>
      <c r="P193" s="26"/>
      <c r="Q193" s="26"/>
      <c r="R193" s="26"/>
      <c r="S193" s="27"/>
      <c r="T193" s="25"/>
      <c r="U193" s="26"/>
      <c r="V193" s="26"/>
      <c r="W193" s="26"/>
      <c r="X193" s="27"/>
      <c r="Y193" s="25"/>
      <c r="Z193" s="26"/>
      <c r="AA193" s="26"/>
      <c r="AB193" s="26"/>
      <c r="AC193" s="27"/>
      <c r="AD193" s="25"/>
      <c r="AE193" s="26"/>
      <c r="AF193" s="26"/>
      <c r="AG193" s="26"/>
      <c r="AH193" s="27"/>
      <c r="AI193" s="25"/>
      <c r="AJ193" s="26"/>
      <c r="AK193" s="26"/>
      <c r="AL193" s="26"/>
      <c r="AM193" s="27"/>
      <c r="AN193" s="25"/>
      <c r="AO193" s="26"/>
      <c r="AP193" s="26"/>
      <c r="AQ193" s="26"/>
      <c r="AR193" s="27"/>
      <c r="AS193" s="25"/>
      <c r="AT193" s="26"/>
      <c r="AU193" s="26"/>
      <c r="AV193" s="26"/>
      <c r="AW193" s="27"/>
      <c r="AX193" s="25"/>
      <c r="AY193" s="26"/>
      <c r="AZ193" s="26"/>
      <c r="BA193" s="26"/>
      <c r="BB193" s="27"/>
      <c r="BC193" s="28">
        <f t="shared" si="2"/>
        <v>0</v>
      </c>
    </row>
    <row r="194" spans="1:56" x14ac:dyDescent="0.25">
      <c r="A194" s="23">
        <v>12440014</v>
      </c>
      <c r="B194" s="46" t="s">
        <v>220</v>
      </c>
      <c r="C194" s="25"/>
      <c r="D194" s="26"/>
      <c r="E194" s="26"/>
      <c r="F194" s="26"/>
      <c r="G194" s="26"/>
      <c r="H194" s="26"/>
      <c r="I194" s="27"/>
      <c r="J194" s="25"/>
      <c r="K194" s="26"/>
      <c r="L194" s="26"/>
      <c r="M194" s="26"/>
      <c r="N194" s="27"/>
      <c r="O194" s="25"/>
      <c r="P194" s="26"/>
      <c r="Q194" s="26"/>
      <c r="R194" s="26"/>
      <c r="S194" s="27"/>
      <c r="T194" s="25"/>
      <c r="U194" s="26"/>
      <c r="V194" s="26"/>
      <c r="W194" s="26"/>
      <c r="X194" s="27"/>
      <c r="Y194" s="25"/>
      <c r="Z194" s="26"/>
      <c r="AA194" s="26"/>
      <c r="AB194" s="26"/>
      <c r="AC194" s="27"/>
      <c r="AD194" s="25"/>
      <c r="AE194" s="26"/>
      <c r="AF194" s="26"/>
      <c r="AG194" s="26"/>
      <c r="AH194" s="27"/>
      <c r="AI194" s="25"/>
      <c r="AJ194" s="26"/>
      <c r="AK194" s="26"/>
      <c r="AL194" s="26"/>
      <c r="AM194" s="27"/>
      <c r="AN194" s="25"/>
      <c r="AO194" s="26"/>
      <c r="AP194" s="26"/>
      <c r="AQ194" s="26"/>
      <c r="AR194" s="27"/>
      <c r="AS194" s="25"/>
      <c r="AT194" s="26"/>
      <c r="AU194" s="26"/>
      <c r="AV194" s="26"/>
      <c r="AW194" s="27"/>
      <c r="AX194" s="25"/>
      <c r="AY194" s="26"/>
      <c r="AZ194" s="26"/>
      <c r="BA194" s="26"/>
      <c r="BB194" s="27"/>
      <c r="BC194" s="28">
        <f t="shared" si="2"/>
        <v>0</v>
      </c>
    </row>
    <row r="195" spans="1:56" x14ac:dyDescent="0.25">
      <c r="A195" s="23">
        <v>12720147</v>
      </c>
      <c r="B195" s="46" t="s">
        <v>221</v>
      </c>
      <c r="C195" s="25"/>
      <c r="D195" s="26"/>
      <c r="E195" s="26"/>
      <c r="F195" s="26"/>
      <c r="G195" s="26"/>
      <c r="H195" s="26"/>
      <c r="I195" s="27"/>
      <c r="J195" s="25"/>
      <c r="K195" s="26"/>
      <c r="L195" s="26"/>
      <c r="M195" s="26"/>
      <c r="N195" s="27"/>
      <c r="O195" s="25"/>
      <c r="P195" s="26"/>
      <c r="Q195" s="26"/>
      <c r="R195" s="26"/>
      <c r="S195" s="27"/>
      <c r="T195" s="25"/>
      <c r="U195" s="26"/>
      <c r="V195" s="26"/>
      <c r="W195" s="26"/>
      <c r="X195" s="27"/>
      <c r="Y195" s="25"/>
      <c r="Z195" s="26"/>
      <c r="AA195" s="26"/>
      <c r="AB195" s="26"/>
      <c r="AC195" s="27"/>
      <c r="AD195" s="25"/>
      <c r="AE195" s="26"/>
      <c r="AF195" s="26"/>
      <c r="AG195" s="26"/>
      <c r="AH195" s="27"/>
      <c r="AI195" s="25"/>
      <c r="AJ195" s="26"/>
      <c r="AK195" s="26"/>
      <c r="AL195" s="26"/>
      <c r="AM195" s="27"/>
      <c r="AN195" s="25"/>
      <c r="AO195" s="26"/>
      <c r="AP195" s="26"/>
      <c r="AQ195" s="26"/>
      <c r="AR195" s="27"/>
      <c r="AS195" s="25"/>
      <c r="AT195" s="26"/>
      <c r="AU195" s="26"/>
      <c r="AV195" s="26"/>
      <c r="AW195" s="27"/>
      <c r="AX195" s="25"/>
      <c r="AY195" s="26"/>
      <c r="AZ195" s="26"/>
      <c r="BA195" s="26"/>
      <c r="BB195" s="27"/>
      <c r="BC195" s="28">
        <f t="shared" si="2"/>
        <v>0</v>
      </c>
    </row>
    <row r="196" spans="1:56" x14ac:dyDescent="0.25">
      <c r="A196" s="23">
        <v>12440094</v>
      </c>
      <c r="B196" s="46" t="s">
        <v>222</v>
      </c>
      <c r="C196" s="25"/>
      <c r="D196" s="26"/>
      <c r="E196" s="26"/>
      <c r="F196" s="26"/>
      <c r="G196" s="26"/>
      <c r="H196" s="26"/>
      <c r="I196" s="27"/>
      <c r="J196" s="25"/>
      <c r="K196" s="26"/>
      <c r="L196" s="26"/>
      <c r="M196" s="26"/>
      <c r="N196" s="27"/>
      <c r="O196" s="25"/>
      <c r="P196" s="26"/>
      <c r="Q196" s="26"/>
      <c r="R196" s="26"/>
      <c r="S196" s="27"/>
      <c r="T196" s="25"/>
      <c r="U196" s="26"/>
      <c r="V196" s="26"/>
      <c r="W196" s="26"/>
      <c r="X196" s="27"/>
      <c r="Y196" s="25"/>
      <c r="Z196" s="26"/>
      <c r="AA196" s="26"/>
      <c r="AB196" s="26"/>
      <c r="AC196" s="27"/>
      <c r="AD196" s="25"/>
      <c r="AE196" s="26"/>
      <c r="AF196" s="26"/>
      <c r="AG196" s="26"/>
      <c r="AH196" s="27"/>
      <c r="AI196" s="25"/>
      <c r="AJ196" s="26"/>
      <c r="AK196" s="26"/>
      <c r="AL196" s="26"/>
      <c r="AM196" s="27"/>
      <c r="AN196" s="53"/>
      <c r="AO196" s="26"/>
      <c r="AP196" s="26"/>
      <c r="AQ196" s="26"/>
      <c r="AR196" s="27"/>
      <c r="AS196" s="25"/>
      <c r="AT196" s="26"/>
      <c r="AU196" s="26"/>
      <c r="AV196" s="26"/>
      <c r="AW196" s="27"/>
      <c r="AX196" s="25"/>
      <c r="AY196" s="26"/>
      <c r="AZ196" s="26"/>
      <c r="BA196" s="26"/>
      <c r="BB196" s="27"/>
      <c r="BC196" s="28">
        <f t="shared" ref="BC196:BC259" si="3">SUM(C196:BB196)</f>
        <v>0</v>
      </c>
      <c r="BD196" s="51"/>
    </row>
    <row r="197" spans="1:56" x14ac:dyDescent="0.25">
      <c r="A197" s="23">
        <v>12720117</v>
      </c>
      <c r="B197" s="46" t="s">
        <v>223</v>
      </c>
      <c r="C197" s="25"/>
      <c r="D197" s="26"/>
      <c r="E197" s="26"/>
      <c r="F197" s="26"/>
      <c r="G197" s="26"/>
      <c r="H197" s="26"/>
      <c r="I197" s="27"/>
      <c r="J197" s="25"/>
      <c r="K197" s="26"/>
      <c r="L197" s="26"/>
      <c r="M197" s="26"/>
      <c r="N197" s="27"/>
      <c r="O197" s="25"/>
      <c r="P197" s="26"/>
      <c r="Q197" s="26"/>
      <c r="R197" s="26"/>
      <c r="S197" s="27"/>
      <c r="T197" s="25"/>
      <c r="U197" s="26"/>
      <c r="V197" s="26"/>
      <c r="W197" s="26"/>
      <c r="X197" s="27"/>
      <c r="Y197" s="25"/>
      <c r="Z197" s="26"/>
      <c r="AA197" s="26"/>
      <c r="AB197" s="26"/>
      <c r="AC197" s="27"/>
      <c r="AD197" s="25"/>
      <c r="AE197" s="26"/>
      <c r="AF197" s="26"/>
      <c r="AG197" s="26"/>
      <c r="AH197" s="27"/>
      <c r="AI197" s="25"/>
      <c r="AJ197" s="26"/>
      <c r="AK197" s="26"/>
      <c r="AL197" s="26"/>
      <c r="AM197" s="27"/>
      <c r="AN197" s="25"/>
      <c r="AO197" s="26"/>
      <c r="AP197" s="26"/>
      <c r="AQ197" s="26"/>
      <c r="AR197" s="27"/>
      <c r="AS197" s="25"/>
      <c r="AT197" s="26"/>
      <c r="AU197" s="26"/>
      <c r="AV197" s="26"/>
      <c r="AW197" s="27"/>
      <c r="AX197" s="25"/>
      <c r="AY197" s="26"/>
      <c r="AZ197" s="26"/>
      <c r="BA197" s="26"/>
      <c r="BB197" s="27"/>
      <c r="BC197" s="28">
        <f t="shared" si="3"/>
        <v>0</v>
      </c>
    </row>
    <row r="198" spans="1:56" x14ac:dyDescent="0.25">
      <c r="A198" s="23">
        <v>12530070</v>
      </c>
      <c r="B198" s="46" t="s">
        <v>224</v>
      </c>
      <c r="C198" s="25"/>
      <c r="D198" s="26"/>
      <c r="E198" s="26"/>
      <c r="F198" s="26"/>
      <c r="G198" s="26"/>
      <c r="H198" s="26"/>
      <c r="I198" s="27"/>
      <c r="J198" s="25"/>
      <c r="K198" s="26"/>
      <c r="L198" s="26"/>
      <c r="M198" s="26"/>
      <c r="N198" s="27"/>
      <c r="O198" s="25"/>
      <c r="P198" s="26"/>
      <c r="Q198" s="26"/>
      <c r="R198" s="26"/>
      <c r="S198" s="27"/>
      <c r="T198" s="25"/>
      <c r="U198" s="26"/>
      <c r="V198" s="26"/>
      <c r="W198" s="26"/>
      <c r="X198" s="27"/>
      <c r="Y198" s="25"/>
      <c r="Z198" s="26"/>
      <c r="AA198" s="26"/>
      <c r="AB198" s="26"/>
      <c r="AC198" s="27"/>
      <c r="AD198" s="25"/>
      <c r="AE198" s="26"/>
      <c r="AF198" s="26"/>
      <c r="AG198" s="26"/>
      <c r="AH198" s="27"/>
      <c r="AI198" s="25"/>
      <c r="AJ198" s="26"/>
      <c r="AK198" s="26"/>
      <c r="AL198" s="26"/>
      <c r="AM198" s="27"/>
      <c r="AN198" s="25"/>
      <c r="AO198" s="26"/>
      <c r="AP198" s="26"/>
      <c r="AQ198" s="26"/>
      <c r="AR198" s="27"/>
      <c r="AS198" s="25"/>
      <c r="AT198" s="26"/>
      <c r="AU198" s="26"/>
      <c r="AV198" s="26"/>
      <c r="AW198" s="27"/>
      <c r="AX198" s="25"/>
      <c r="AY198" s="26"/>
      <c r="AZ198" s="26"/>
      <c r="BA198" s="26"/>
      <c r="BB198" s="27"/>
      <c r="BC198" s="28">
        <f t="shared" si="3"/>
        <v>0</v>
      </c>
    </row>
    <row r="199" spans="1:56" x14ac:dyDescent="0.25">
      <c r="A199" s="23">
        <v>12440197</v>
      </c>
      <c r="B199" s="46" t="s">
        <v>225</v>
      </c>
      <c r="C199" s="25"/>
      <c r="D199" s="26"/>
      <c r="E199" s="26"/>
      <c r="F199" s="26"/>
      <c r="G199" s="26"/>
      <c r="H199" s="26"/>
      <c r="I199" s="27"/>
      <c r="J199" s="25"/>
      <c r="K199" s="26"/>
      <c r="L199" s="26"/>
      <c r="M199" s="26"/>
      <c r="N199" s="27"/>
      <c r="O199" s="25"/>
      <c r="P199" s="26"/>
      <c r="Q199" s="26"/>
      <c r="R199" s="26"/>
      <c r="S199" s="27"/>
      <c r="T199" s="25"/>
      <c r="U199" s="26"/>
      <c r="V199" s="26"/>
      <c r="W199" s="26"/>
      <c r="X199" s="27"/>
      <c r="Y199" s="25"/>
      <c r="Z199" s="26"/>
      <c r="AA199" s="26"/>
      <c r="AB199" s="26"/>
      <c r="AC199" s="27"/>
      <c r="AD199" s="25"/>
      <c r="AE199" s="26"/>
      <c r="AF199" s="26"/>
      <c r="AG199" s="26"/>
      <c r="AH199" s="27"/>
      <c r="AI199" s="25"/>
      <c r="AJ199" s="26"/>
      <c r="AK199" s="26"/>
      <c r="AL199" s="26"/>
      <c r="AM199" s="27"/>
      <c r="AN199" s="25"/>
      <c r="AO199" s="26"/>
      <c r="AP199" s="26"/>
      <c r="AQ199" s="26"/>
      <c r="AR199" s="27"/>
      <c r="AS199" s="25"/>
      <c r="AT199" s="26"/>
      <c r="AU199" s="26"/>
      <c r="AV199" s="26"/>
      <c r="AW199" s="27"/>
      <c r="AX199" s="25"/>
      <c r="AY199" s="26"/>
      <c r="AZ199" s="26"/>
      <c r="BA199" s="26"/>
      <c r="BB199" s="27"/>
      <c r="BC199" s="28">
        <f t="shared" si="3"/>
        <v>0</v>
      </c>
    </row>
    <row r="200" spans="1:56" x14ac:dyDescent="0.25">
      <c r="A200" s="23">
        <v>12490057</v>
      </c>
      <c r="B200" s="46" t="s">
        <v>226</v>
      </c>
      <c r="C200" s="25"/>
      <c r="D200" s="26"/>
      <c r="E200" s="26"/>
      <c r="F200" s="26"/>
      <c r="G200" s="26"/>
      <c r="H200" s="26"/>
      <c r="I200" s="27"/>
      <c r="J200" s="25"/>
      <c r="K200" s="26"/>
      <c r="L200" s="26"/>
      <c r="M200" s="26"/>
      <c r="N200" s="27"/>
      <c r="O200" s="25"/>
      <c r="P200" s="26"/>
      <c r="Q200" s="26"/>
      <c r="R200" s="26"/>
      <c r="S200" s="27"/>
      <c r="T200" s="25"/>
      <c r="U200" s="26"/>
      <c r="V200" s="26"/>
      <c r="W200" s="26"/>
      <c r="X200" s="27"/>
      <c r="Y200" s="25"/>
      <c r="Z200" s="26"/>
      <c r="AA200" s="26"/>
      <c r="AB200" s="26"/>
      <c r="AC200" s="27"/>
      <c r="AD200" s="25"/>
      <c r="AE200" s="26"/>
      <c r="AF200" s="26"/>
      <c r="AG200" s="26"/>
      <c r="AH200" s="27"/>
      <c r="AI200" s="25"/>
      <c r="AJ200" s="26"/>
      <c r="AK200" s="26"/>
      <c r="AL200" s="26"/>
      <c r="AM200" s="27"/>
      <c r="AN200" s="25"/>
      <c r="AO200" s="26"/>
      <c r="AP200" s="26"/>
      <c r="AQ200" s="26"/>
      <c r="AR200" s="27"/>
      <c r="AS200" s="25"/>
      <c r="AT200" s="26"/>
      <c r="AU200" s="26"/>
      <c r="AV200" s="26"/>
      <c r="AW200" s="27"/>
      <c r="AX200" s="25"/>
      <c r="AY200" s="26"/>
      <c r="AZ200" s="26"/>
      <c r="BA200" s="26"/>
      <c r="BB200" s="27"/>
      <c r="BC200" s="28">
        <f t="shared" si="3"/>
        <v>0</v>
      </c>
    </row>
    <row r="201" spans="1:56" x14ac:dyDescent="0.25">
      <c r="A201" s="23">
        <v>12490070</v>
      </c>
      <c r="B201" s="46" t="s">
        <v>227</v>
      </c>
      <c r="C201" s="25"/>
      <c r="D201" s="26"/>
      <c r="E201" s="26"/>
      <c r="F201" s="26"/>
      <c r="G201" s="26"/>
      <c r="H201" s="26"/>
      <c r="I201" s="27"/>
      <c r="J201" s="25"/>
      <c r="K201" s="26"/>
      <c r="L201" s="26"/>
      <c r="M201" s="26"/>
      <c r="N201" s="27"/>
      <c r="O201" s="25"/>
      <c r="P201" s="26"/>
      <c r="Q201" s="26"/>
      <c r="R201" s="26"/>
      <c r="S201" s="27"/>
      <c r="T201" s="25"/>
      <c r="U201" s="26"/>
      <c r="V201" s="26"/>
      <c r="W201" s="26"/>
      <c r="X201" s="27"/>
      <c r="Y201" s="25"/>
      <c r="Z201" s="26"/>
      <c r="AA201" s="26"/>
      <c r="AB201" s="26"/>
      <c r="AC201" s="27"/>
      <c r="AD201" s="25"/>
      <c r="AE201" s="26"/>
      <c r="AF201" s="26"/>
      <c r="AG201" s="26"/>
      <c r="AH201" s="27"/>
      <c r="AI201" s="25"/>
      <c r="AJ201" s="26"/>
      <c r="AK201" s="26"/>
      <c r="AL201" s="26"/>
      <c r="AM201" s="27"/>
      <c r="AN201" s="25"/>
      <c r="AO201" s="26"/>
      <c r="AP201" s="26"/>
      <c r="AQ201" s="26"/>
      <c r="AR201" s="27"/>
      <c r="AS201" s="25"/>
      <c r="AT201" s="26"/>
      <c r="AU201" s="26"/>
      <c r="AV201" s="26"/>
      <c r="AW201" s="27"/>
      <c r="AX201" s="25"/>
      <c r="AY201" s="26"/>
      <c r="AZ201" s="26"/>
      <c r="BA201" s="26"/>
      <c r="BB201" s="27"/>
      <c r="BC201" s="28">
        <f t="shared" si="3"/>
        <v>0</v>
      </c>
    </row>
    <row r="202" spans="1:56" x14ac:dyDescent="0.25">
      <c r="A202" s="23">
        <v>12850021</v>
      </c>
      <c r="B202" s="46" t="s">
        <v>228</v>
      </c>
      <c r="C202" s="25"/>
      <c r="D202" s="26"/>
      <c r="E202" s="26"/>
      <c r="F202" s="26"/>
      <c r="G202" s="26"/>
      <c r="H202" s="26"/>
      <c r="I202" s="27"/>
      <c r="J202" s="25"/>
      <c r="K202" s="26"/>
      <c r="L202" s="26"/>
      <c r="M202" s="26"/>
      <c r="N202" s="27"/>
      <c r="O202" s="25"/>
      <c r="P202" s="26"/>
      <c r="Q202" s="26"/>
      <c r="R202" s="26"/>
      <c r="S202" s="27"/>
      <c r="T202" s="25"/>
      <c r="U202" s="26"/>
      <c r="V202" s="26"/>
      <c r="W202" s="26"/>
      <c r="X202" s="27"/>
      <c r="Y202" s="25"/>
      <c r="Z202" s="26"/>
      <c r="AA202" s="26"/>
      <c r="AB202" s="26"/>
      <c r="AC202" s="27"/>
      <c r="AD202" s="25"/>
      <c r="AE202" s="26"/>
      <c r="AF202" s="26"/>
      <c r="AG202" s="26"/>
      <c r="AH202" s="27"/>
      <c r="AI202" s="25"/>
      <c r="AJ202" s="26"/>
      <c r="AK202" s="26"/>
      <c r="AL202" s="26"/>
      <c r="AM202" s="27"/>
      <c r="AN202" s="25"/>
      <c r="AO202" s="26"/>
      <c r="AP202" s="26"/>
      <c r="AQ202" s="26"/>
      <c r="AR202" s="27"/>
      <c r="AS202" s="25"/>
      <c r="AT202" s="26"/>
      <c r="AU202" s="26"/>
      <c r="AV202" s="26"/>
      <c r="AW202" s="27"/>
      <c r="AX202" s="25"/>
      <c r="AY202" s="26"/>
      <c r="AZ202" s="26"/>
      <c r="BA202" s="26"/>
      <c r="BB202" s="27"/>
      <c r="BC202" s="28">
        <f t="shared" si="3"/>
        <v>0</v>
      </c>
    </row>
    <row r="203" spans="1:56" x14ac:dyDescent="0.25">
      <c r="A203" s="23">
        <v>12850109</v>
      </c>
      <c r="B203" s="46" t="s">
        <v>229</v>
      </c>
      <c r="C203" s="25"/>
      <c r="D203" s="26"/>
      <c r="E203" s="26"/>
      <c r="F203" s="26"/>
      <c r="G203" s="26"/>
      <c r="H203" s="26"/>
      <c r="I203" s="27"/>
      <c r="J203" s="25"/>
      <c r="K203" s="26"/>
      <c r="L203" s="26"/>
      <c r="M203" s="26"/>
      <c r="N203" s="27"/>
      <c r="O203" s="25"/>
      <c r="P203" s="26"/>
      <c r="Q203" s="26"/>
      <c r="R203" s="26"/>
      <c r="S203" s="27"/>
      <c r="T203" s="25"/>
      <c r="U203" s="26"/>
      <c r="V203" s="26"/>
      <c r="W203" s="26"/>
      <c r="X203" s="27"/>
      <c r="Y203" s="25"/>
      <c r="Z203" s="26"/>
      <c r="AA203" s="26"/>
      <c r="AB203" s="26"/>
      <c r="AC203" s="27"/>
      <c r="AD203" s="25"/>
      <c r="AE203" s="26"/>
      <c r="AF203" s="26"/>
      <c r="AG203" s="26"/>
      <c r="AH203" s="27"/>
      <c r="AI203" s="25"/>
      <c r="AJ203" s="26"/>
      <c r="AK203" s="26"/>
      <c r="AL203" s="26"/>
      <c r="AM203" s="27"/>
      <c r="AN203" s="25"/>
      <c r="AO203" s="26"/>
      <c r="AP203" s="26"/>
      <c r="AQ203" s="26"/>
      <c r="AR203" s="27"/>
      <c r="AS203" s="25"/>
      <c r="AT203" s="26"/>
      <c r="AU203" s="26"/>
      <c r="AV203" s="26"/>
      <c r="AW203" s="27"/>
      <c r="AX203" s="25"/>
      <c r="AY203" s="26"/>
      <c r="AZ203" s="26"/>
      <c r="BA203" s="26"/>
      <c r="BB203" s="27"/>
      <c r="BC203" s="28">
        <f t="shared" si="3"/>
        <v>0</v>
      </c>
    </row>
    <row r="204" spans="1:56" x14ac:dyDescent="0.25">
      <c r="A204" s="23">
        <v>12850108</v>
      </c>
      <c r="B204" s="46" t="s">
        <v>230</v>
      </c>
      <c r="C204" s="25"/>
      <c r="D204" s="26"/>
      <c r="E204" s="26"/>
      <c r="F204" s="26"/>
      <c r="G204" s="26"/>
      <c r="H204" s="26"/>
      <c r="I204" s="27"/>
      <c r="J204" s="25"/>
      <c r="K204" s="26"/>
      <c r="L204" s="26"/>
      <c r="M204" s="26"/>
      <c r="N204" s="27"/>
      <c r="O204" s="25"/>
      <c r="P204" s="26"/>
      <c r="Q204" s="26"/>
      <c r="R204" s="26"/>
      <c r="S204" s="27"/>
      <c r="T204" s="25"/>
      <c r="U204" s="26"/>
      <c r="V204" s="26"/>
      <c r="W204" s="26"/>
      <c r="X204" s="27"/>
      <c r="Y204" s="25"/>
      <c r="Z204" s="26"/>
      <c r="AA204" s="26"/>
      <c r="AB204" s="26"/>
      <c r="AC204" s="27"/>
      <c r="AD204" s="25"/>
      <c r="AE204" s="26"/>
      <c r="AF204" s="26"/>
      <c r="AG204" s="26"/>
      <c r="AH204" s="27"/>
      <c r="AI204" s="25"/>
      <c r="AJ204" s="26"/>
      <c r="AK204" s="26"/>
      <c r="AL204" s="26"/>
      <c r="AM204" s="27"/>
      <c r="AN204" s="25"/>
      <c r="AO204" s="26"/>
      <c r="AP204" s="26"/>
      <c r="AQ204" s="26"/>
      <c r="AR204" s="27"/>
      <c r="AS204" s="25"/>
      <c r="AT204" s="26"/>
      <c r="AU204" s="26"/>
      <c r="AV204" s="26"/>
      <c r="AW204" s="27"/>
      <c r="AX204" s="25"/>
      <c r="AY204" s="26"/>
      <c r="AZ204" s="26"/>
      <c r="BA204" s="26"/>
      <c r="BB204" s="27"/>
      <c r="BC204" s="28">
        <f t="shared" si="3"/>
        <v>0</v>
      </c>
    </row>
    <row r="205" spans="1:56" x14ac:dyDescent="0.25">
      <c r="A205" s="23">
        <v>12530093</v>
      </c>
      <c r="B205" s="46" t="s">
        <v>231</v>
      </c>
      <c r="C205" s="25"/>
      <c r="D205" s="26"/>
      <c r="E205" s="26"/>
      <c r="F205" s="26"/>
      <c r="G205" s="26"/>
      <c r="H205" s="26"/>
      <c r="I205" s="27"/>
      <c r="J205" s="25"/>
      <c r="K205" s="26"/>
      <c r="L205" s="26"/>
      <c r="M205" s="26"/>
      <c r="N205" s="27"/>
      <c r="O205" s="25"/>
      <c r="P205" s="26"/>
      <c r="Q205" s="26"/>
      <c r="R205" s="26"/>
      <c r="S205" s="27"/>
      <c r="T205" s="25"/>
      <c r="U205" s="26"/>
      <c r="V205" s="26"/>
      <c r="W205" s="26"/>
      <c r="X205" s="27"/>
      <c r="Y205" s="25"/>
      <c r="Z205" s="26"/>
      <c r="AA205" s="26"/>
      <c r="AB205" s="26"/>
      <c r="AC205" s="27"/>
      <c r="AD205" s="25"/>
      <c r="AE205" s="26"/>
      <c r="AF205" s="26"/>
      <c r="AG205" s="26"/>
      <c r="AH205" s="27"/>
      <c r="AI205" s="25"/>
      <c r="AJ205" s="26"/>
      <c r="AK205" s="26"/>
      <c r="AL205" s="26"/>
      <c r="AM205" s="27"/>
      <c r="AN205" s="25"/>
      <c r="AO205" s="26"/>
      <c r="AP205" s="26"/>
      <c r="AQ205" s="26"/>
      <c r="AR205" s="27"/>
      <c r="AS205" s="25"/>
      <c r="AT205" s="26"/>
      <c r="AU205" s="26"/>
      <c r="AV205" s="26"/>
      <c r="AW205" s="27"/>
      <c r="AX205" s="25"/>
      <c r="AY205" s="26"/>
      <c r="AZ205" s="26"/>
      <c r="BA205" s="26"/>
      <c r="BB205" s="27"/>
      <c r="BC205" s="28">
        <f t="shared" si="3"/>
        <v>0</v>
      </c>
    </row>
    <row r="206" spans="1:56" x14ac:dyDescent="0.25">
      <c r="A206" s="23">
        <v>12850030</v>
      </c>
      <c r="B206" s="46" t="s">
        <v>232</v>
      </c>
      <c r="C206" s="25"/>
      <c r="D206" s="26"/>
      <c r="E206" s="26"/>
      <c r="F206" s="26"/>
      <c r="G206" s="26"/>
      <c r="H206" s="26"/>
      <c r="I206" s="27"/>
      <c r="J206" s="25"/>
      <c r="K206" s="26"/>
      <c r="L206" s="26"/>
      <c r="M206" s="26"/>
      <c r="N206" s="27"/>
      <c r="O206" s="25"/>
      <c r="P206" s="26"/>
      <c r="Q206" s="26"/>
      <c r="R206" s="26"/>
      <c r="S206" s="27"/>
      <c r="T206" s="25"/>
      <c r="U206" s="26"/>
      <c r="V206" s="26"/>
      <c r="W206" s="26"/>
      <c r="X206" s="27"/>
      <c r="Y206" s="25"/>
      <c r="Z206" s="26"/>
      <c r="AA206" s="26"/>
      <c r="AB206" s="26"/>
      <c r="AC206" s="27"/>
      <c r="AD206" s="25"/>
      <c r="AE206" s="26"/>
      <c r="AF206" s="26"/>
      <c r="AG206" s="26"/>
      <c r="AH206" s="27"/>
      <c r="AI206" s="25"/>
      <c r="AJ206" s="26"/>
      <c r="AK206" s="26"/>
      <c r="AL206" s="26"/>
      <c r="AM206" s="27"/>
      <c r="AN206" s="25"/>
      <c r="AO206" s="26"/>
      <c r="AP206" s="26"/>
      <c r="AQ206" s="26"/>
      <c r="AR206" s="27"/>
      <c r="AS206" s="25"/>
      <c r="AT206" s="26"/>
      <c r="AU206" s="26"/>
      <c r="AV206" s="26"/>
      <c r="AW206" s="27"/>
      <c r="AX206" s="25"/>
      <c r="AY206" s="26"/>
      <c r="AZ206" s="26"/>
      <c r="BA206" s="26"/>
      <c r="BB206" s="27"/>
      <c r="BC206" s="28">
        <f t="shared" si="3"/>
        <v>0</v>
      </c>
    </row>
    <row r="207" spans="1:56" x14ac:dyDescent="0.25">
      <c r="A207" s="23">
        <v>12440142</v>
      </c>
      <c r="B207" s="46" t="s">
        <v>233</v>
      </c>
      <c r="C207" s="25"/>
      <c r="D207" s="26"/>
      <c r="E207" s="26"/>
      <c r="F207" s="26"/>
      <c r="G207" s="26"/>
      <c r="H207" s="26"/>
      <c r="I207" s="27"/>
      <c r="J207" s="25"/>
      <c r="K207" s="26"/>
      <c r="L207" s="26"/>
      <c r="M207" s="26"/>
      <c r="N207" s="27"/>
      <c r="O207" s="25"/>
      <c r="P207" s="26"/>
      <c r="Q207" s="26"/>
      <c r="R207" s="26"/>
      <c r="S207" s="27"/>
      <c r="T207" s="25"/>
      <c r="U207" s="26"/>
      <c r="V207" s="26"/>
      <c r="W207" s="26"/>
      <c r="X207" s="27"/>
      <c r="Y207" s="25"/>
      <c r="Z207" s="26"/>
      <c r="AA207" s="26"/>
      <c r="AB207" s="26"/>
      <c r="AC207" s="27"/>
      <c r="AD207" s="25"/>
      <c r="AE207" s="26"/>
      <c r="AF207" s="26"/>
      <c r="AG207" s="26"/>
      <c r="AH207" s="27"/>
      <c r="AI207" s="25"/>
      <c r="AJ207" s="26"/>
      <c r="AK207" s="26"/>
      <c r="AL207" s="26"/>
      <c r="AM207" s="27"/>
      <c r="AN207" s="25"/>
      <c r="AO207" s="26"/>
      <c r="AP207" s="26"/>
      <c r="AQ207" s="26"/>
      <c r="AR207" s="27"/>
      <c r="AS207" s="25"/>
      <c r="AT207" s="26"/>
      <c r="AU207" s="26"/>
      <c r="AV207" s="26"/>
      <c r="AW207" s="27"/>
      <c r="AX207" s="53"/>
      <c r="AY207" s="26"/>
      <c r="AZ207" s="26"/>
      <c r="BA207" s="26"/>
      <c r="BB207" s="27"/>
      <c r="BC207" s="28">
        <f t="shared" si="3"/>
        <v>0</v>
      </c>
      <c r="BD207" s="51"/>
    </row>
    <row r="208" spans="1:56" x14ac:dyDescent="0.25">
      <c r="A208" s="23">
        <v>12720016</v>
      </c>
      <c r="B208" s="46" t="s">
        <v>234</v>
      </c>
      <c r="C208" s="25"/>
      <c r="D208" s="26"/>
      <c r="E208" s="26"/>
      <c r="F208" s="26"/>
      <c r="G208" s="26"/>
      <c r="H208" s="26"/>
      <c r="I208" s="27"/>
      <c r="J208" s="25"/>
      <c r="K208" s="26"/>
      <c r="L208" s="26"/>
      <c r="M208" s="26"/>
      <c r="N208" s="27"/>
      <c r="O208" s="25"/>
      <c r="P208" s="26"/>
      <c r="Q208" s="26"/>
      <c r="R208" s="26"/>
      <c r="S208" s="27"/>
      <c r="T208" s="25"/>
      <c r="U208" s="26"/>
      <c r="V208" s="26"/>
      <c r="W208" s="26"/>
      <c r="X208" s="27"/>
      <c r="Y208" s="25"/>
      <c r="Z208" s="26"/>
      <c r="AA208" s="26"/>
      <c r="AB208" s="26"/>
      <c r="AC208" s="27"/>
      <c r="AD208" s="25"/>
      <c r="AE208" s="26"/>
      <c r="AF208" s="26"/>
      <c r="AG208" s="26"/>
      <c r="AH208" s="27"/>
      <c r="AI208" s="25"/>
      <c r="AJ208" s="26"/>
      <c r="AK208" s="26"/>
      <c r="AL208" s="26"/>
      <c r="AM208" s="27"/>
      <c r="AN208" s="25"/>
      <c r="AO208" s="26"/>
      <c r="AP208" s="26"/>
      <c r="AQ208" s="26"/>
      <c r="AR208" s="27"/>
      <c r="AS208" s="25"/>
      <c r="AT208" s="26"/>
      <c r="AU208" s="26"/>
      <c r="AV208" s="26"/>
      <c r="AW208" s="27"/>
      <c r="AX208" s="25"/>
      <c r="AY208" s="26"/>
      <c r="AZ208" s="26"/>
      <c r="BA208" s="26"/>
      <c r="BB208" s="27"/>
      <c r="BC208" s="28">
        <f t="shared" si="3"/>
        <v>0</v>
      </c>
    </row>
    <row r="209" spans="1:56" x14ac:dyDescent="0.25">
      <c r="A209" s="23">
        <v>12490080</v>
      </c>
      <c r="B209" s="46" t="s">
        <v>235</v>
      </c>
      <c r="C209" s="25"/>
      <c r="D209" s="26"/>
      <c r="E209" s="26"/>
      <c r="F209" s="26"/>
      <c r="G209" s="26"/>
      <c r="H209" s="26"/>
      <c r="I209" s="27"/>
      <c r="J209" s="25"/>
      <c r="K209" s="26"/>
      <c r="L209" s="26"/>
      <c r="M209" s="26"/>
      <c r="N209" s="27"/>
      <c r="O209" s="25"/>
      <c r="P209" s="26"/>
      <c r="Q209" s="26"/>
      <c r="R209" s="26"/>
      <c r="S209" s="27"/>
      <c r="T209" s="25"/>
      <c r="U209" s="26"/>
      <c r="V209" s="26"/>
      <c r="W209" s="26"/>
      <c r="X209" s="27"/>
      <c r="Y209" s="25"/>
      <c r="Z209" s="26"/>
      <c r="AA209" s="26"/>
      <c r="AB209" s="26"/>
      <c r="AC209" s="27"/>
      <c r="AD209" s="25"/>
      <c r="AE209" s="26"/>
      <c r="AF209" s="26"/>
      <c r="AG209" s="26"/>
      <c r="AH209" s="27"/>
      <c r="AI209" s="25"/>
      <c r="AJ209" s="26"/>
      <c r="AK209" s="26"/>
      <c r="AL209" s="26"/>
      <c r="AM209" s="27"/>
      <c r="AN209" s="25"/>
      <c r="AO209" s="26"/>
      <c r="AP209" s="26"/>
      <c r="AQ209" s="26"/>
      <c r="AR209" s="27"/>
      <c r="AS209" s="25"/>
      <c r="AT209" s="26"/>
      <c r="AU209" s="26"/>
      <c r="AV209" s="26"/>
      <c r="AW209" s="27"/>
      <c r="AX209" s="25">
        <v>5</v>
      </c>
      <c r="AY209" s="26"/>
      <c r="AZ209" s="26"/>
      <c r="BA209" s="26"/>
      <c r="BB209" s="27"/>
      <c r="BC209" s="28">
        <f t="shared" si="3"/>
        <v>5</v>
      </c>
    </row>
    <row r="210" spans="1:56" x14ac:dyDescent="0.25">
      <c r="A210" s="23">
        <v>12440001</v>
      </c>
      <c r="B210" s="46" t="s">
        <v>236</v>
      </c>
      <c r="C210" s="25"/>
      <c r="D210" s="26"/>
      <c r="E210" s="26"/>
      <c r="F210" s="26"/>
      <c r="G210" s="26"/>
      <c r="H210" s="26"/>
      <c r="I210" s="27"/>
      <c r="J210" s="25"/>
      <c r="K210" s="26"/>
      <c r="L210" s="26"/>
      <c r="M210" s="26"/>
      <c r="N210" s="27"/>
      <c r="O210" s="25"/>
      <c r="P210" s="26"/>
      <c r="Q210" s="26"/>
      <c r="R210" s="26"/>
      <c r="S210" s="27"/>
      <c r="T210" s="25"/>
      <c r="U210" s="26"/>
      <c r="V210" s="26"/>
      <c r="W210" s="26"/>
      <c r="X210" s="27"/>
      <c r="Y210" s="25"/>
      <c r="Z210" s="26"/>
      <c r="AA210" s="26"/>
      <c r="AB210" s="26"/>
      <c r="AC210" s="27"/>
      <c r="AD210" s="25"/>
      <c r="AE210" s="26"/>
      <c r="AF210" s="26"/>
      <c r="AG210" s="26"/>
      <c r="AH210" s="27"/>
      <c r="AI210" s="25"/>
      <c r="AJ210" s="26"/>
      <c r="AK210" s="26"/>
      <c r="AL210" s="26"/>
      <c r="AM210" s="27"/>
      <c r="AN210" s="25"/>
      <c r="AO210" s="26"/>
      <c r="AP210" s="26"/>
      <c r="AQ210" s="26"/>
      <c r="AR210" s="27"/>
      <c r="AS210" s="25"/>
      <c r="AT210" s="26"/>
      <c r="AU210" s="26"/>
      <c r="AV210" s="26"/>
      <c r="AW210" s="27"/>
      <c r="AX210" s="25"/>
      <c r="AY210" s="26"/>
      <c r="AZ210" s="26"/>
      <c r="BA210" s="26"/>
      <c r="BB210" s="27"/>
      <c r="BC210" s="28">
        <f t="shared" si="3"/>
        <v>0</v>
      </c>
    </row>
    <row r="211" spans="1:56" x14ac:dyDescent="0.25">
      <c r="A211" s="23">
        <v>12440147</v>
      </c>
      <c r="B211" s="46" t="s">
        <v>237</v>
      </c>
      <c r="C211" s="25"/>
      <c r="D211" s="26"/>
      <c r="E211" s="26"/>
      <c r="F211" s="26"/>
      <c r="G211" s="26"/>
      <c r="H211" s="26"/>
      <c r="I211" s="27"/>
      <c r="J211" s="25"/>
      <c r="K211" s="26"/>
      <c r="L211" s="26"/>
      <c r="M211" s="26"/>
      <c r="N211" s="27"/>
      <c r="O211" s="25"/>
      <c r="P211" s="26"/>
      <c r="Q211" s="26"/>
      <c r="R211" s="26"/>
      <c r="S211" s="27"/>
      <c r="T211" s="25"/>
      <c r="U211" s="26"/>
      <c r="V211" s="26"/>
      <c r="W211" s="26"/>
      <c r="X211" s="27"/>
      <c r="Y211" s="25"/>
      <c r="Z211" s="26"/>
      <c r="AA211" s="26"/>
      <c r="AB211" s="26"/>
      <c r="AC211" s="27"/>
      <c r="AD211" s="25"/>
      <c r="AE211" s="26"/>
      <c r="AF211" s="26"/>
      <c r="AG211" s="26"/>
      <c r="AH211" s="27"/>
      <c r="AI211" s="25"/>
      <c r="AJ211" s="26"/>
      <c r="AK211" s="26"/>
      <c r="AL211" s="26"/>
      <c r="AM211" s="27"/>
      <c r="AN211" s="25"/>
      <c r="AO211" s="26"/>
      <c r="AP211" s="26"/>
      <c r="AQ211" s="26"/>
      <c r="AR211" s="27"/>
      <c r="AS211" s="25"/>
      <c r="AT211" s="26"/>
      <c r="AU211" s="26"/>
      <c r="AV211" s="26"/>
      <c r="AW211" s="27"/>
      <c r="AX211" s="25"/>
      <c r="AY211" s="26"/>
      <c r="AZ211" s="26"/>
      <c r="BA211" s="26"/>
      <c r="BB211" s="27"/>
      <c r="BC211" s="28">
        <f t="shared" si="3"/>
        <v>0</v>
      </c>
    </row>
    <row r="212" spans="1:56" x14ac:dyDescent="0.25">
      <c r="A212" s="23">
        <v>12440004</v>
      </c>
      <c r="B212" s="46" t="s">
        <v>238</v>
      </c>
      <c r="C212" s="25"/>
      <c r="D212" s="26"/>
      <c r="E212" s="26"/>
      <c r="F212" s="26"/>
      <c r="G212" s="26"/>
      <c r="H212" s="26"/>
      <c r="I212" s="27"/>
      <c r="J212" s="25"/>
      <c r="K212" s="26"/>
      <c r="L212" s="26"/>
      <c r="M212" s="26"/>
      <c r="N212" s="27"/>
      <c r="O212" s="25"/>
      <c r="P212" s="26"/>
      <c r="Q212" s="26"/>
      <c r="R212" s="26"/>
      <c r="S212" s="27"/>
      <c r="T212" s="53"/>
      <c r="U212" s="26"/>
      <c r="V212" s="26"/>
      <c r="W212" s="26"/>
      <c r="X212" s="27"/>
      <c r="Y212" s="25"/>
      <c r="Z212" s="26"/>
      <c r="AA212" s="26"/>
      <c r="AB212" s="26"/>
      <c r="AC212" s="27"/>
      <c r="AD212" s="53"/>
      <c r="AE212" s="26"/>
      <c r="AF212" s="26"/>
      <c r="AG212" s="26"/>
      <c r="AH212" s="27"/>
      <c r="AI212" s="53"/>
      <c r="AJ212" s="26"/>
      <c r="AK212" s="26"/>
      <c r="AL212" s="26"/>
      <c r="AM212" s="27"/>
      <c r="AN212" s="25"/>
      <c r="AO212" s="26"/>
      <c r="AP212" s="26"/>
      <c r="AQ212" s="26"/>
      <c r="AR212" s="27"/>
      <c r="AS212" s="53"/>
      <c r="AT212" s="54"/>
      <c r="AU212" s="26"/>
      <c r="AV212" s="26"/>
      <c r="AW212" s="27"/>
      <c r="AX212" s="25"/>
      <c r="AY212" s="26"/>
      <c r="AZ212" s="26"/>
      <c r="BA212" s="26"/>
      <c r="BB212" s="27"/>
      <c r="BC212" s="28">
        <f t="shared" si="3"/>
        <v>0</v>
      </c>
      <c r="BD212" s="51"/>
    </row>
    <row r="213" spans="1:56" x14ac:dyDescent="0.25">
      <c r="A213" s="23">
        <v>12440017</v>
      </c>
      <c r="B213" s="46" t="s">
        <v>239</v>
      </c>
      <c r="C213" s="25"/>
      <c r="D213" s="26"/>
      <c r="E213" s="26"/>
      <c r="F213" s="26"/>
      <c r="G213" s="26"/>
      <c r="H213" s="26"/>
      <c r="I213" s="27"/>
      <c r="J213" s="25"/>
      <c r="K213" s="26"/>
      <c r="L213" s="26"/>
      <c r="M213" s="26"/>
      <c r="N213" s="27"/>
      <c r="O213" s="25"/>
      <c r="P213" s="26"/>
      <c r="Q213" s="26"/>
      <c r="R213" s="26"/>
      <c r="S213" s="27"/>
      <c r="T213" s="25"/>
      <c r="U213" s="26"/>
      <c r="V213" s="26"/>
      <c r="W213" s="26"/>
      <c r="X213" s="27"/>
      <c r="Y213" s="25"/>
      <c r="Z213" s="26"/>
      <c r="AA213" s="26"/>
      <c r="AB213" s="26"/>
      <c r="AC213" s="27"/>
      <c r="AD213" s="25"/>
      <c r="AE213" s="26"/>
      <c r="AF213" s="26"/>
      <c r="AG213" s="26"/>
      <c r="AH213" s="27"/>
      <c r="AI213" s="53"/>
      <c r="AJ213" s="26"/>
      <c r="AK213" s="26"/>
      <c r="AL213" s="26"/>
      <c r="AM213" s="27"/>
      <c r="AN213" s="25"/>
      <c r="AO213" s="26"/>
      <c r="AP213" s="26"/>
      <c r="AQ213" s="26"/>
      <c r="AR213" s="27"/>
      <c r="AS213" s="53"/>
      <c r="AT213" s="26"/>
      <c r="AU213" s="26"/>
      <c r="AV213" s="26"/>
      <c r="AW213" s="27"/>
      <c r="AX213" s="53"/>
      <c r="AY213" s="54"/>
      <c r="AZ213" s="26"/>
      <c r="BA213" s="26"/>
      <c r="BB213" s="27"/>
      <c r="BC213" s="28">
        <f t="shared" si="3"/>
        <v>0</v>
      </c>
      <c r="BD213" s="51"/>
    </row>
    <row r="214" spans="1:56" x14ac:dyDescent="0.25">
      <c r="A214" s="23">
        <v>12440116</v>
      </c>
      <c r="B214" s="46" t="s">
        <v>240</v>
      </c>
      <c r="C214" s="25"/>
      <c r="D214" s="26"/>
      <c r="E214" s="26"/>
      <c r="F214" s="26"/>
      <c r="G214" s="26"/>
      <c r="H214" s="26"/>
      <c r="I214" s="27"/>
      <c r="J214" s="25"/>
      <c r="K214" s="26"/>
      <c r="L214" s="26"/>
      <c r="M214" s="26"/>
      <c r="N214" s="27"/>
      <c r="O214" s="25">
        <v>22</v>
      </c>
      <c r="P214" s="26"/>
      <c r="Q214" s="26"/>
      <c r="R214" s="26"/>
      <c r="S214" s="27"/>
      <c r="T214" s="25">
        <v>9</v>
      </c>
      <c r="U214" s="26"/>
      <c r="V214" s="26"/>
      <c r="W214" s="26"/>
      <c r="X214" s="27"/>
      <c r="Y214" s="25">
        <v>22</v>
      </c>
      <c r="Z214" s="26"/>
      <c r="AA214" s="26"/>
      <c r="AB214" s="26"/>
      <c r="AC214" s="27"/>
      <c r="AD214" s="25">
        <v>5</v>
      </c>
      <c r="AE214" s="26"/>
      <c r="AF214" s="26"/>
      <c r="AG214" s="26"/>
      <c r="AH214" s="27"/>
      <c r="AI214" s="25">
        <v>15</v>
      </c>
      <c r="AJ214" s="26">
        <v>15</v>
      </c>
      <c r="AK214" s="26"/>
      <c r="AL214" s="26"/>
      <c r="AM214" s="27"/>
      <c r="AN214" s="25"/>
      <c r="AO214" s="26"/>
      <c r="AP214" s="26"/>
      <c r="AQ214" s="26"/>
      <c r="AR214" s="27"/>
      <c r="AS214" s="25">
        <v>15</v>
      </c>
      <c r="AT214" s="26">
        <v>15</v>
      </c>
      <c r="AU214" s="26"/>
      <c r="AV214" s="26"/>
      <c r="AW214" s="27"/>
      <c r="AX214" s="25"/>
      <c r="AY214" s="26"/>
      <c r="AZ214" s="26"/>
      <c r="BA214" s="26"/>
      <c r="BB214" s="27"/>
      <c r="BC214" s="28">
        <f t="shared" si="3"/>
        <v>118</v>
      </c>
      <c r="BD214" s="51"/>
    </row>
    <row r="215" spans="1:56" x14ac:dyDescent="0.25">
      <c r="A215" s="23">
        <v>12440058</v>
      </c>
      <c r="B215" s="46" t="s">
        <v>44</v>
      </c>
      <c r="C215" s="25"/>
      <c r="D215" s="26"/>
      <c r="E215" s="26"/>
      <c r="F215" s="26"/>
      <c r="G215" s="26"/>
      <c r="H215" s="26"/>
      <c r="I215" s="27"/>
      <c r="J215" s="25"/>
      <c r="K215" s="26"/>
      <c r="L215" s="26"/>
      <c r="M215" s="26"/>
      <c r="N215" s="27"/>
      <c r="O215" s="25">
        <v>15</v>
      </c>
      <c r="P215" s="26"/>
      <c r="Q215" s="26"/>
      <c r="R215" s="26"/>
      <c r="S215" s="27"/>
      <c r="T215" s="25"/>
      <c r="U215" s="26"/>
      <c r="V215" s="26"/>
      <c r="W215" s="26"/>
      <c r="X215" s="27"/>
      <c r="Y215" s="25"/>
      <c r="Z215" s="26"/>
      <c r="AA215" s="26"/>
      <c r="AB215" s="26"/>
      <c r="AC215" s="27"/>
      <c r="AD215" s="25"/>
      <c r="AE215" s="26"/>
      <c r="AF215" s="26"/>
      <c r="AG215" s="26"/>
      <c r="AH215" s="27"/>
      <c r="AI215" s="25"/>
      <c r="AJ215" s="26"/>
      <c r="AK215" s="26"/>
      <c r="AL215" s="26"/>
      <c r="AM215" s="27"/>
      <c r="AN215" s="25">
        <v>22</v>
      </c>
      <c r="AO215" s="26"/>
      <c r="AP215" s="26"/>
      <c r="AQ215" s="26"/>
      <c r="AR215" s="27"/>
      <c r="AS215" s="25"/>
      <c r="AT215" s="26">
        <v>15</v>
      </c>
      <c r="AU215" s="26"/>
      <c r="AV215" s="26"/>
      <c r="AW215" s="27"/>
      <c r="AX215" s="25">
        <v>5</v>
      </c>
      <c r="AY215" s="26">
        <v>15</v>
      </c>
      <c r="AZ215" s="26">
        <v>15</v>
      </c>
      <c r="BA215" s="26"/>
      <c r="BB215" s="27"/>
      <c r="BC215" s="28">
        <f t="shared" si="3"/>
        <v>87</v>
      </c>
    </row>
    <row r="216" spans="1:56" x14ac:dyDescent="0.25">
      <c r="A216" s="23">
        <v>12440281</v>
      </c>
      <c r="B216" s="46" t="s">
        <v>20</v>
      </c>
      <c r="C216" s="25"/>
      <c r="D216" s="26"/>
      <c r="E216" s="26"/>
      <c r="F216" s="26"/>
      <c r="G216" s="26"/>
      <c r="H216" s="26"/>
      <c r="I216" s="27"/>
      <c r="J216" s="25"/>
      <c r="K216" s="26"/>
      <c r="L216" s="26"/>
      <c r="M216" s="26"/>
      <c r="N216" s="27"/>
      <c r="O216" s="25"/>
      <c r="P216" s="26"/>
      <c r="Q216" s="26"/>
      <c r="R216" s="26"/>
      <c r="S216" s="27"/>
      <c r="T216" s="25"/>
      <c r="U216" s="26"/>
      <c r="V216" s="26"/>
      <c r="W216" s="26"/>
      <c r="X216" s="27"/>
      <c r="Y216" s="25"/>
      <c r="Z216" s="26"/>
      <c r="AA216" s="26"/>
      <c r="AB216" s="26"/>
      <c r="AC216" s="27"/>
      <c r="AD216" s="25"/>
      <c r="AE216" s="26"/>
      <c r="AF216" s="26"/>
      <c r="AG216" s="26"/>
      <c r="AH216" s="27"/>
      <c r="AI216" s="25"/>
      <c r="AJ216" s="26"/>
      <c r="AK216" s="26"/>
      <c r="AL216" s="26"/>
      <c r="AM216" s="27"/>
      <c r="AN216" s="25"/>
      <c r="AO216" s="26"/>
      <c r="AP216" s="26"/>
      <c r="AQ216" s="26"/>
      <c r="AR216" s="27"/>
      <c r="AS216" s="25"/>
      <c r="AT216" s="26"/>
      <c r="AU216" s="26"/>
      <c r="AV216" s="26"/>
      <c r="AW216" s="27"/>
      <c r="AX216" s="25"/>
      <c r="AY216" s="26"/>
      <c r="AZ216" s="26"/>
      <c r="BA216" s="26"/>
      <c r="BB216" s="27"/>
      <c r="BC216" s="28">
        <f t="shared" si="3"/>
        <v>0</v>
      </c>
    </row>
    <row r="217" spans="1:56" x14ac:dyDescent="0.25">
      <c r="A217" s="23">
        <v>12440148</v>
      </c>
      <c r="B217" s="46" t="s">
        <v>241</v>
      </c>
      <c r="C217" s="25"/>
      <c r="D217" s="26"/>
      <c r="E217" s="26"/>
      <c r="F217" s="26"/>
      <c r="G217" s="26"/>
      <c r="H217" s="26"/>
      <c r="I217" s="27"/>
      <c r="J217" s="25"/>
      <c r="K217" s="26"/>
      <c r="L217" s="26"/>
      <c r="M217" s="26"/>
      <c r="N217" s="27"/>
      <c r="O217" s="25"/>
      <c r="P217" s="26"/>
      <c r="Q217" s="26"/>
      <c r="R217" s="26"/>
      <c r="S217" s="27"/>
      <c r="T217" s="25"/>
      <c r="U217" s="26"/>
      <c r="V217" s="26"/>
      <c r="W217" s="26"/>
      <c r="X217" s="27"/>
      <c r="Y217" s="25"/>
      <c r="Z217" s="26"/>
      <c r="AA217" s="26"/>
      <c r="AB217" s="26"/>
      <c r="AC217" s="27"/>
      <c r="AD217" s="25"/>
      <c r="AE217" s="26"/>
      <c r="AF217" s="26"/>
      <c r="AG217" s="26"/>
      <c r="AH217" s="27"/>
      <c r="AI217" s="25"/>
      <c r="AJ217" s="26"/>
      <c r="AK217" s="26"/>
      <c r="AL217" s="26"/>
      <c r="AM217" s="27"/>
      <c r="AN217" s="25"/>
      <c r="AO217" s="26"/>
      <c r="AP217" s="26"/>
      <c r="AQ217" s="26"/>
      <c r="AR217" s="27"/>
      <c r="AS217" s="25"/>
      <c r="AT217" s="26"/>
      <c r="AU217" s="26"/>
      <c r="AV217" s="26"/>
      <c r="AW217" s="27"/>
      <c r="AX217" s="25"/>
      <c r="AY217" s="26"/>
      <c r="AZ217" s="26"/>
      <c r="BA217" s="26"/>
      <c r="BB217" s="27"/>
      <c r="BC217" s="28">
        <f t="shared" si="3"/>
        <v>0</v>
      </c>
    </row>
    <row r="218" spans="1:56" x14ac:dyDescent="0.25">
      <c r="A218" s="23">
        <v>12720151</v>
      </c>
      <c r="B218" s="46" t="s">
        <v>242</v>
      </c>
      <c r="C218" s="25"/>
      <c r="D218" s="26"/>
      <c r="E218" s="26"/>
      <c r="F218" s="26"/>
      <c r="G218" s="26"/>
      <c r="H218" s="26"/>
      <c r="I218" s="27"/>
      <c r="J218" s="25"/>
      <c r="K218" s="26"/>
      <c r="L218" s="26"/>
      <c r="M218" s="26"/>
      <c r="N218" s="27"/>
      <c r="O218" s="25"/>
      <c r="P218" s="26"/>
      <c r="Q218" s="26"/>
      <c r="R218" s="26"/>
      <c r="S218" s="27"/>
      <c r="T218" s="25"/>
      <c r="U218" s="26"/>
      <c r="V218" s="26"/>
      <c r="W218" s="26"/>
      <c r="X218" s="27"/>
      <c r="Y218" s="25"/>
      <c r="Z218" s="26"/>
      <c r="AA218" s="26"/>
      <c r="AB218" s="26"/>
      <c r="AC218" s="27"/>
      <c r="AD218" s="25"/>
      <c r="AE218" s="26"/>
      <c r="AF218" s="26"/>
      <c r="AG218" s="26"/>
      <c r="AH218" s="27"/>
      <c r="AI218" s="25"/>
      <c r="AJ218" s="26"/>
      <c r="AK218" s="26"/>
      <c r="AL218" s="26"/>
      <c r="AM218" s="27"/>
      <c r="AN218" s="25"/>
      <c r="AO218" s="26"/>
      <c r="AP218" s="26"/>
      <c r="AQ218" s="26"/>
      <c r="AR218" s="27"/>
      <c r="AS218" s="25"/>
      <c r="AT218" s="26"/>
      <c r="AU218" s="26"/>
      <c r="AV218" s="26"/>
      <c r="AW218" s="27"/>
      <c r="AX218" s="25"/>
      <c r="AY218" s="26"/>
      <c r="AZ218" s="26"/>
      <c r="BA218" s="26"/>
      <c r="BB218" s="27"/>
      <c r="BC218" s="28">
        <f t="shared" si="3"/>
        <v>0</v>
      </c>
    </row>
    <row r="219" spans="1:56" x14ac:dyDescent="0.25">
      <c r="A219" s="23">
        <v>12850170</v>
      </c>
      <c r="B219" s="46" t="s">
        <v>243</v>
      </c>
      <c r="C219" s="25"/>
      <c r="D219" s="26"/>
      <c r="E219" s="26"/>
      <c r="F219" s="26"/>
      <c r="G219" s="26"/>
      <c r="H219" s="26"/>
      <c r="I219" s="27"/>
      <c r="J219" s="25"/>
      <c r="K219" s="26"/>
      <c r="L219" s="26"/>
      <c r="M219" s="26"/>
      <c r="N219" s="27"/>
      <c r="O219" s="25"/>
      <c r="P219" s="26"/>
      <c r="Q219" s="26"/>
      <c r="R219" s="26"/>
      <c r="S219" s="27"/>
      <c r="T219" s="25"/>
      <c r="U219" s="26"/>
      <c r="V219" s="26"/>
      <c r="W219" s="26"/>
      <c r="X219" s="27"/>
      <c r="Y219" s="25"/>
      <c r="Z219" s="26"/>
      <c r="AA219" s="26"/>
      <c r="AB219" s="26"/>
      <c r="AC219" s="27"/>
      <c r="AD219" s="25"/>
      <c r="AE219" s="26"/>
      <c r="AF219" s="26"/>
      <c r="AG219" s="26"/>
      <c r="AH219" s="27"/>
      <c r="AI219" s="25"/>
      <c r="AJ219" s="26"/>
      <c r="AK219" s="26"/>
      <c r="AL219" s="26"/>
      <c r="AM219" s="27"/>
      <c r="AN219" s="25"/>
      <c r="AO219" s="26"/>
      <c r="AP219" s="26"/>
      <c r="AQ219" s="26"/>
      <c r="AR219" s="27"/>
      <c r="AS219" s="25"/>
      <c r="AT219" s="26"/>
      <c r="AU219" s="26"/>
      <c r="AV219" s="26"/>
      <c r="AW219" s="27"/>
      <c r="AX219" s="25"/>
      <c r="AY219" s="26"/>
      <c r="AZ219" s="26"/>
      <c r="BA219" s="26"/>
      <c r="BB219" s="27"/>
      <c r="BC219" s="28">
        <f t="shared" si="3"/>
        <v>0</v>
      </c>
    </row>
    <row r="220" spans="1:56" x14ac:dyDescent="0.25">
      <c r="A220" s="23">
        <v>12850063</v>
      </c>
      <c r="B220" s="46" t="s">
        <v>244</v>
      </c>
      <c r="C220" s="25"/>
      <c r="D220" s="26"/>
      <c r="E220" s="26"/>
      <c r="F220" s="26"/>
      <c r="G220" s="26"/>
      <c r="H220" s="26"/>
      <c r="I220" s="27"/>
      <c r="J220" s="25"/>
      <c r="K220" s="26"/>
      <c r="L220" s="26"/>
      <c r="M220" s="26"/>
      <c r="N220" s="27"/>
      <c r="O220" s="25"/>
      <c r="P220" s="26"/>
      <c r="Q220" s="26"/>
      <c r="R220" s="26"/>
      <c r="S220" s="27"/>
      <c r="T220" s="25"/>
      <c r="U220" s="26"/>
      <c r="V220" s="26"/>
      <c r="W220" s="26"/>
      <c r="X220" s="27"/>
      <c r="Y220" s="25"/>
      <c r="Z220" s="26"/>
      <c r="AA220" s="26"/>
      <c r="AB220" s="26"/>
      <c r="AC220" s="27"/>
      <c r="AD220" s="25"/>
      <c r="AE220" s="26"/>
      <c r="AF220" s="26"/>
      <c r="AG220" s="26"/>
      <c r="AH220" s="27"/>
      <c r="AI220" s="25"/>
      <c r="AJ220" s="26"/>
      <c r="AK220" s="26"/>
      <c r="AL220" s="26"/>
      <c r="AM220" s="27"/>
      <c r="AN220" s="25"/>
      <c r="AO220" s="26"/>
      <c r="AP220" s="26"/>
      <c r="AQ220" s="26"/>
      <c r="AR220" s="27"/>
      <c r="AS220" s="25"/>
      <c r="AT220" s="26"/>
      <c r="AU220" s="26"/>
      <c r="AV220" s="26"/>
      <c r="AW220" s="27"/>
      <c r="AX220" s="25"/>
      <c r="AY220" s="26"/>
      <c r="AZ220" s="26"/>
      <c r="BA220" s="26"/>
      <c r="BB220" s="27"/>
      <c r="BC220" s="28">
        <f t="shared" si="3"/>
        <v>0</v>
      </c>
    </row>
    <row r="221" spans="1:56" x14ac:dyDescent="0.25">
      <c r="A221" s="23">
        <v>12440059</v>
      </c>
      <c r="B221" s="46" t="s">
        <v>245</v>
      </c>
      <c r="C221" s="25"/>
      <c r="D221" s="26"/>
      <c r="E221" s="26"/>
      <c r="F221" s="26"/>
      <c r="G221" s="26"/>
      <c r="H221" s="26"/>
      <c r="I221" s="27"/>
      <c r="J221" s="25"/>
      <c r="K221" s="26"/>
      <c r="L221" s="26"/>
      <c r="M221" s="26"/>
      <c r="N221" s="27"/>
      <c r="O221" s="25"/>
      <c r="P221" s="26"/>
      <c r="Q221" s="26"/>
      <c r="R221" s="26"/>
      <c r="S221" s="27"/>
      <c r="T221" s="25"/>
      <c r="U221" s="26"/>
      <c r="V221" s="26"/>
      <c r="W221" s="26"/>
      <c r="X221" s="27"/>
      <c r="Y221" s="25"/>
      <c r="Z221" s="26"/>
      <c r="AA221" s="26"/>
      <c r="AB221" s="26"/>
      <c r="AC221" s="27"/>
      <c r="AD221" s="25"/>
      <c r="AE221" s="26"/>
      <c r="AF221" s="26"/>
      <c r="AG221" s="26"/>
      <c r="AH221" s="27"/>
      <c r="AI221" s="25"/>
      <c r="AJ221" s="26"/>
      <c r="AK221" s="26"/>
      <c r="AL221" s="26"/>
      <c r="AM221" s="27"/>
      <c r="AN221" s="25"/>
      <c r="AO221" s="26"/>
      <c r="AP221" s="26"/>
      <c r="AQ221" s="26"/>
      <c r="AR221" s="27"/>
      <c r="AS221" s="25"/>
      <c r="AT221" s="26"/>
      <c r="AU221" s="26"/>
      <c r="AV221" s="26"/>
      <c r="AW221" s="27"/>
      <c r="AX221" s="25"/>
      <c r="AY221" s="26"/>
      <c r="AZ221" s="26"/>
      <c r="BA221" s="26"/>
      <c r="BB221" s="27"/>
      <c r="BC221" s="28">
        <f t="shared" si="3"/>
        <v>0</v>
      </c>
    </row>
    <row r="222" spans="1:56" x14ac:dyDescent="0.25">
      <c r="A222" s="23">
        <v>12490128</v>
      </c>
      <c r="B222" s="46" t="s">
        <v>246</v>
      </c>
      <c r="C222" s="25"/>
      <c r="D222" s="26"/>
      <c r="E222" s="26"/>
      <c r="F222" s="26"/>
      <c r="G222" s="26"/>
      <c r="H222" s="26"/>
      <c r="I222" s="27"/>
      <c r="J222" s="25"/>
      <c r="K222" s="26"/>
      <c r="L222" s="26"/>
      <c r="M222" s="26"/>
      <c r="N222" s="27"/>
      <c r="O222" s="25"/>
      <c r="P222" s="26"/>
      <c r="Q222" s="26"/>
      <c r="R222" s="26"/>
      <c r="S222" s="27"/>
      <c r="T222" s="25"/>
      <c r="U222" s="26"/>
      <c r="V222" s="26"/>
      <c r="W222" s="26"/>
      <c r="X222" s="27"/>
      <c r="Y222" s="25"/>
      <c r="Z222" s="26"/>
      <c r="AA222" s="26"/>
      <c r="AB222" s="26"/>
      <c r="AC222" s="27"/>
      <c r="AD222" s="25"/>
      <c r="AE222" s="26"/>
      <c r="AF222" s="26"/>
      <c r="AG222" s="26"/>
      <c r="AH222" s="27"/>
      <c r="AI222" s="25"/>
      <c r="AJ222" s="26"/>
      <c r="AK222" s="26"/>
      <c r="AL222" s="26"/>
      <c r="AM222" s="27"/>
      <c r="AN222" s="25"/>
      <c r="AO222" s="26"/>
      <c r="AP222" s="26"/>
      <c r="AQ222" s="26"/>
      <c r="AR222" s="27"/>
      <c r="AS222" s="25"/>
      <c r="AT222" s="26"/>
      <c r="AU222" s="26"/>
      <c r="AV222" s="26"/>
      <c r="AW222" s="27"/>
      <c r="AX222" s="25"/>
      <c r="AY222" s="26"/>
      <c r="AZ222" s="26"/>
      <c r="BA222" s="26"/>
      <c r="BB222" s="27"/>
      <c r="BC222" s="28">
        <f t="shared" si="3"/>
        <v>0</v>
      </c>
    </row>
    <row r="223" spans="1:56" x14ac:dyDescent="0.25">
      <c r="A223" s="23">
        <v>12530059</v>
      </c>
      <c r="B223" s="46" t="s">
        <v>247</v>
      </c>
      <c r="C223" s="25"/>
      <c r="D223" s="26"/>
      <c r="E223" s="26"/>
      <c r="F223" s="26"/>
      <c r="G223" s="26"/>
      <c r="H223" s="26"/>
      <c r="I223" s="27"/>
      <c r="J223" s="25"/>
      <c r="K223" s="26"/>
      <c r="L223" s="26"/>
      <c r="M223" s="26"/>
      <c r="N223" s="27"/>
      <c r="O223" s="53"/>
      <c r="P223" s="26"/>
      <c r="Q223" s="26"/>
      <c r="R223" s="26"/>
      <c r="S223" s="27"/>
      <c r="T223" s="53"/>
      <c r="U223" s="26"/>
      <c r="V223" s="26"/>
      <c r="W223" s="26"/>
      <c r="X223" s="27"/>
      <c r="Y223" s="53"/>
      <c r="Z223" s="26"/>
      <c r="AA223" s="26"/>
      <c r="AB223" s="26"/>
      <c r="AC223" s="27"/>
      <c r="AD223" s="53"/>
      <c r="AE223" s="54"/>
      <c r="AF223" s="54"/>
      <c r="AG223" s="26"/>
      <c r="AH223" s="27"/>
      <c r="AI223" s="25"/>
      <c r="AJ223" s="26"/>
      <c r="AK223" s="26"/>
      <c r="AL223" s="26"/>
      <c r="AM223" s="27"/>
      <c r="AN223" s="53"/>
      <c r="AO223" s="26"/>
      <c r="AP223" s="26"/>
      <c r="AQ223" s="26"/>
      <c r="AR223" s="27"/>
      <c r="AS223" s="25"/>
      <c r="AT223" s="26"/>
      <c r="AU223" s="26"/>
      <c r="AV223" s="26"/>
      <c r="AW223" s="27"/>
      <c r="AX223" s="25"/>
      <c r="AY223" s="26"/>
      <c r="AZ223" s="26"/>
      <c r="BA223" s="26"/>
      <c r="BB223" s="27"/>
      <c r="BC223" s="28">
        <f t="shared" si="3"/>
        <v>0</v>
      </c>
      <c r="BD223" s="51"/>
    </row>
    <row r="224" spans="1:56" x14ac:dyDescent="0.25">
      <c r="A224" s="23">
        <v>12490122</v>
      </c>
      <c r="B224" s="46" t="s">
        <v>248</v>
      </c>
      <c r="C224" s="25"/>
      <c r="D224" s="26"/>
      <c r="E224" s="26"/>
      <c r="F224" s="26"/>
      <c r="G224" s="26"/>
      <c r="H224" s="26"/>
      <c r="I224" s="27"/>
      <c r="J224" s="25"/>
      <c r="K224" s="26"/>
      <c r="L224" s="26"/>
      <c r="M224" s="26"/>
      <c r="N224" s="27"/>
      <c r="O224" s="25"/>
      <c r="P224" s="26"/>
      <c r="Q224" s="26"/>
      <c r="R224" s="26"/>
      <c r="S224" s="27"/>
      <c r="T224" s="25"/>
      <c r="U224" s="26"/>
      <c r="V224" s="26"/>
      <c r="W224" s="26"/>
      <c r="X224" s="27"/>
      <c r="Y224" s="25"/>
      <c r="Z224" s="26"/>
      <c r="AA224" s="26"/>
      <c r="AB224" s="26"/>
      <c r="AC224" s="27"/>
      <c r="AD224" s="25"/>
      <c r="AE224" s="26"/>
      <c r="AF224" s="26"/>
      <c r="AG224" s="26"/>
      <c r="AH224" s="27"/>
      <c r="AI224" s="25"/>
      <c r="AJ224" s="26"/>
      <c r="AK224" s="26"/>
      <c r="AL224" s="26"/>
      <c r="AM224" s="27"/>
      <c r="AN224" s="25"/>
      <c r="AO224" s="26"/>
      <c r="AP224" s="26"/>
      <c r="AQ224" s="26"/>
      <c r="AR224" s="27"/>
      <c r="AS224" s="25"/>
      <c r="AT224" s="26"/>
      <c r="AU224" s="26"/>
      <c r="AV224" s="26"/>
      <c r="AW224" s="27"/>
      <c r="AX224" s="25"/>
      <c r="AY224" s="26"/>
      <c r="AZ224" s="26"/>
      <c r="BA224" s="26"/>
      <c r="BB224" s="27"/>
      <c r="BC224" s="28">
        <f t="shared" si="3"/>
        <v>0</v>
      </c>
    </row>
    <row r="225" spans="1:56" x14ac:dyDescent="0.25">
      <c r="A225" s="23">
        <v>12440141</v>
      </c>
      <c r="B225" s="46" t="s">
        <v>249</v>
      </c>
      <c r="C225" s="25">
        <v>20</v>
      </c>
      <c r="D225" s="26"/>
      <c r="E225" s="26"/>
      <c r="F225" s="26"/>
      <c r="G225" s="26"/>
      <c r="H225" s="26"/>
      <c r="I225" s="27"/>
      <c r="J225" s="25">
        <v>9</v>
      </c>
      <c r="K225" s="26"/>
      <c r="L225" s="26"/>
      <c r="M225" s="26"/>
      <c r="N225" s="27"/>
      <c r="O225" s="25">
        <v>9</v>
      </c>
      <c r="P225" s="26">
        <v>9</v>
      </c>
      <c r="Q225" s="26"/>
      <c r="R225" s="26"/>
      <c r="S225" s="27"/>
      <c r="T225" s="25">
        <v>5</v>
      </c>
      <c r="U225" s="26">
        <v>22</v>
      </c>
      <c r="V225" s="26"/>
      <c r="W225" s="26"/>
      <c r="X225" s="27"/>
      <c r="Y225" s="25">
        <v>15</v>
      </c>
      <c r="Z225" s="26"/>
      <c r="AA225" s="26"/>
      <c r="AB225" s="26"/>
      <c r="AC225" s="27"/>
      <c r="AD225" s="25">
        <v>22</v>
      </c>
      <c r="AE225" s="26"/>
      <c r="AF225" s="26"/>
      <c r="AG225" s="26"/>
      <c r="AH225" s="27"/>
      <c r="AI225" s="25">
        <v>9</v>
      </c>
      <c r="AJ225" s="26"/>
      <c r="AK225" s="26"/>
      <c r="AL225" s="26"/>
      <c r="AM225" s="27"/>
      <c r="AN225" s="25">
        <v>5</v>
      </c>
      <c r="AO225" s="26">
        <v>15</v>
      </c>
      <c r="AP225" s="26"/>
      <c r="AQ225" s="26"/>
      <c r="AR225" s="27"/>
      <c r="AS225" s="25"/>
      <c r="AT225" s="26"/>
      <c r="AU225" s="26"/>
      <c r="AV225" s="26"/>
      <c r="AW225" s="27"/>
      <c r="AX225" s="25">
        <v>9</v>
      </c>
      <c r="AY225" s="26"/>
      <c r="AZ225" s="26"/>
      <c r="BA225" s="26"/>
      <c r="BB225" s="27"/>
      <c r="BC225" s="28">
        <f t="shared" si="3"/>
        <v>149</v>
      </c>
    </row>
    <row r="226" spans="1:56" x14ac:dyDescent="0.25">
      <c r="A226" s="23">
        <v>12440139</v>
      </c>
      <c r="B226" s="46" t="s">
        <v>250</v>
      </c>
      <c r="C226" s="25"/>
      <c r="D226" s="26"/>
      <c r="E226" s="26"/>
      <c r="F226" s="26"/>
      <c r="G226" s="26"/>
      <c r="H226" s="26"/>
      <c r="I226" s="27"/>
      <c r="J226" s="25"/>
      <c r="K226" s="26"/>
      <c r="L226" s="26"/>
      <c r="M226" s="26"/>
      <c r="N226" s="27"/>
      <c r="O226" s="25"/>
      <c r="P226" s="26"/>
      <c r="Q226" s="26"/>
      <c r="R226" s="26"/>
      <c r="S226" s="27"/>
      <c r="T226" s="25"/>
      <c r="U226" s="26"/>
      <c r="V226" s="26"/>
      <c r="W226" s="26"/>
      <c r="X226" s="27"/>
      <c r="Y226" s="25"/>
      <c r="Z226" s="26"/>
      <c r="AA226" s="26"/>
      <c r="AB226" s="26"/>
      <c r="AC226" s="27"/>
      <c r="AD226" s="25"/>
      <c r="AE226" s="26"/>
      <c r="AF226" s="26"/>
      <c r="AG226" s="26"/>
      <c r="AH226" s="27"/>
      <c r="AI226" s="25"/>
      <c r="AJ226" s="26"/>
      <c r="AK226" s="26"/>
      <c r="AL226" s="26"/>
      <c r="AM226" s="27"/>
      <c r="AN226" s="25"/>
      <c r="AO226" s="26"/>
      <c r="AP226" s="26"/>
      <c r="AQ226" s="26"/>
      <c r="AR226" s="27"/>
      <c r="AS226" s="25"/>
      <c r="AT226" s="26"/>
      <c r="AU226" s="26"/>
      <c r="AV226" s="26"/>
      <c r="AW226" s="27"/>
      <c r="AX226" s="25"/>
      <c r="AY226" s="26"/>
      <c r="AZ226" s="26"/>
      <c r="BA226" s="26"/>
      <c r="BB226" s="27"/>
      <c r="BC226" s="28">
        <f t="shared" si="3"/>
        <v>0</v>
      </c>
    </row>
    <row r="227" spans="1:56" x14ac:dyDescent="0.25">
      <c r="A227" s="23">
        <v>12720071</v>
      </c>
      <c r="B227" s="46" t="s">
        <v>251</v>
      </c>
      <c r="C227" s="25"/>
      <c r="D227" s="26"/>
      <c r="E227" s="26"/>
      <c r="F227" s="26"/>
      <c r="G227" s="26"/>
      <c r="H227" s="26"/>
      <c r="I227" s="27"/>
      <c r="J227" s="53"/>
      <c r="K227" s="26"/>
      <c r="L227" s="26"/>
      <c r="M227" s="26"/>
      <c r="N227" s="27"/>
      <c r="O227" s="25"/>
      <c r="P227" s="26"/>
      <c r="Q227" s="26"/>
      <c r="R227" s="26"/>
      <c r="S227" s="27"/>
      <c r="T227" s="25"/>
      <c r="U227" s="26"/>
      <c r="V227" s="26"/>
      <c r="W227" s="26"/>
      <c r="X227" s="27"/>
      <c r="Y227" s="25"/>
      <c r="Z227" s="26"/>
      <c r="AA227" s="26"/>
      <c r="AB227" s="26"/>
      <c r="AC227" s="27"/>
      <c r="AD227" s="25"/>
      <c r="AE227" s="26"/>
      <c r="AF227" s="26"/>
      <c r="AG227" s="26"/>
      <c r="AH227" s="27"/>
      <c r="AI227" s="25"/>
      <c r="AJ227" s="26"/>
      <c r="AK227" s="26"/>
      <c r="AL227" s="26"/>
      <c r="AM227" s="27"/>
      <c r="AN227" s="25"/>
      <c r="AO227" s="26"/>
      <c r="AP227" s="26"/>
      <c r="AQ227" s="26"/>
      <c r="AR227" s="27"/>
      <c r="AS227" s="25"/>
      <c r="AT227" s="26"/>
      <c r="AU227" s="26"/>
      <c r="AV227" s="26"/>
      <c r="AW227" s="27"/>
      <c r="AX227" s="25"/>
      <c r="AY227" s="26"/>
      <c r="AZ227" s="26"/>
      <c r="BA227" s="26"/>
      <c r="BB227" s="27"/>
      <c r="BC227" s="28">
        <f t="shared" si="3"/>
        <v>0</v>
      </c>
      <c r="BD227" s="51"/>
    </row>
    <row r="228" spans="1:56" x14ac:dyDescent="0.25">
      <c r="A228" s="23">
        <v>12720027</v>
      </c>
      <c r="B228" s="46" t="s">
        <v>5</v>
      </c>
      <c r="C228" s="25"/>
      <c r="D228" s="26"/>
      <c r="E228" s="26"/>
      <c r="F228" s="26"/>
      <c r="G228" s="26"/>
      <c r="H228" s="26"/>
      <c r="I228" s="27"/>
      <c r="J228" s="25"/>
      <c r="K228" s="26"/>
      <c r="L228" s="26"/>
      <c r="M228" s="26"/>
      <c r="N228" s="27"/>
      <c r="O228" s="25">
        <v>9</v>
      </c>
      <c r="P228" s="26"/>
      <c r="Q228" s="26"/>
      <c r="R228" s="26"/>
      <c r="S228" s="27"/>
      <c r="T228" s="25"/>
      <c r="U228" s="26"/>
      <c r="V228" s="26"/>
      <c r="W228" s="26"/>
      <c r="X228" s="27"/>
      <c r="Y228" s="25"/>
      <c r="Z228" s="26"/>
      <c r="AA228" s="26"/>
      <c r="AB228" s="26"/>
      <c r="AC228" s="27"/>
      <c r="AD228" s="25"/>
      <c r="AE228" s="26"/>
      <c r="AF228" s="26"/>
      <c r="AG228" s="26"/>
      <c r="AH228" s="27"/>
      <c r="AI228" s="25"/>
      <c r="AJ228" s="26"/>
      <c r="AK228" s="26"/>
      <c r="AL228" s="26"/>
      <c r="AM228" s="27"/>
      <c r="AN228" s="25"/>
      <c r="AO228" s="26"/>
      <c r="AP228" s="26"/>
      <c r="AQ228" s="26"/>
      <c r="AR228" s="27"/>
      <c r="AS228" s="25"/>
      <c r="AT228" s="26"/>
      <c r="AU228" s="26"/>
      <c r="AV228" s="26"/>
      <c r="AW228" s="27"/>
      <c r="AX228" s="25"/>
      <c r="AY228" s="26"/>
      <c r="AZ228" s="26"/>
      <c r="BA228" s="26"/>
      <c r="BB228" s="27"/>
      <c r="BC228" s="28">
        <f t="shared" si="3"/>
        <v>9</v>
      </c>
    </row>
    <row r="229" spans="1:56" x14ac:dyDescent="0.25">
      <c r="A229" s="23">
        <v>12440055</v>
      </c>
      <c r="B229" s="46" t="s">
        <v>252</v>
      </c>
      <c r="C229" s="25"/>
      <c r="D229" s="26"/>
      <c r="E229" s="26"/>
      <c r="F229" s="26"/>
      <c r="G229" s="26"/>
      <c r="H229" s="26"/>
      <c r="I229" s="27"/>
      <c r="J229" s="25"/>
      <c r="K229" s="26"/>
      <c r="L229" s="26"/>
      <c r="M229" s="26"/>
      <c r="N229" s="27"/>
      <c r="O229" s="25"/>
      <c r="P229" s="26"/>
      <c r="Q229" s="26"/>
      <c r="R229" s="26"/>
      <c r="S229" s="27"/>
      <c r="T229" s="25"/>
      <c r="U229" s="26"/>
      <c r="V229" s="26"/>
      <c r="W229" s="26"/>
      <c r="X229" s="27"/>
      <c r="Y229" s="25"/>
      <c r="Z229" s="26"/>
      <c r="AA229" s="26"/>
      <c r="AB229" s="26"/>
      <c r="AC229" s="27"/>
      <c r="AD229" s="25"/>
      <c r="AE229" s="26"/>
      <c r="AF229" s="26"/>
      <c r="AG229" s="26"/>
      <c r="AH229" s="27"/>
      <c r="AI229" s="25"/>
      <c r="AJ229" s="26"/>
      <c r="AK229" s="26"/>
      <c r="AL229" s="26"/>
      <c r="AM229" s="27"/>
      <c r="AN229" s="25"/>
      <c r="AO229" s="26"/>
      <c r="AP229" s="26"/>
      <c r="AQ229" s="26"/>
      <c r="AR229" s="27"/>
      <c r="AS229" s="25"/>
      <c r="AT229" s="26"/>
      <c r="AU229" s="26"/>
      <c r="AV229" s="26"/>
      <c r="AW229" s="27"/>
      <c r="AX229" s="25"/>
      <c r="AY229" s="26"/>
      <c r="AZ229" s="26"/>
      <c r="BA229" s="26"/>
      <c r="BB229" s="27"/>
      <c r="BC229" s="28">
        <f t="shared" si="3"/>
        <v>0</v>
      </c>
    </row>
    <row r="230" spans="1:56" x14ac:dyDescent="0.25">
      <c r="A230" s="23">
        <v>12440074</v>
      </c>
      <c r="B230" s="46" t="s">
        <v>253</v>
      </c>
      <c r="C230" s="25"/>
      <c r="D230" s="26"/>
      <c r="E230" s="26"/>
      <c r="F230" s="26"/>
      <c r="G230" s="26"/>
      <c r="H230" s="26"/>
      <c r="I230" s="27"/>
      <c r="J230" s="25"/>
      <c r="K230" s="26"/>
      <c r="L230" s="26"/>
      <c r="M230" s="26"/>
      <c r="N230" s="27"/>
      <c r="O230" s="25"/>
      <c r="P230" s="26"/>
      <c r="Q230" s="26"/>
      <c r="R230" s="26"/>
      <c r="S230" s="27"/>
      <c r="T230" s="25"/>
      <c r="U230" s="26"/>
      <c r="V230" s="26"/>
      <c r="W230" s="26"/>
      <c r="X230" s="27"/>
      <c r="Y230" s="25"/>
      <c r="Z230" s="26"/>
      <c r="AA230" s="26"/>
      <c r="AB230" s="26"/>
      <c r="AC230" s="27"/>
      <c r="AD230" s="25"/>
      <c r="AE230" s="26"/>
      <c r="AF230" s="26"/>
      <c r="AG230" s="26"/>
      <c r="AH230" s="27"/>
      <c r="AI230" s="25"/>
      <c r="AJ230" s="26"/>
      <c r="AK230" s="26"/>
      <c r="AL230" s="26"/>
      <c r="AM230" s="27"/>
      <c r="AN230" s="25"/>
      <c r="AO230" s="26"/>
      <c r="AP230" s="26"/>
      <c r="AQ230" s="26"/>
      <c r="AR230" s="27"/>
      <c r="AS230" s="25"/>
      <c r="AT230" s="26"/>
      <c r="AU230" s="26"/>
      <c r="AV230" s="26"/>
      <c r="AW230" s="27"/>
      <c r="AX230" s="25"/>
      <c r="AY230" s="26"/>
      <c r="AZ230" s="26"/>
      <c r="BA230" s="26"/>
      <c r="BB230" s="27"/>
      <c r="BC230" s="28">
        <f t="shared" si="3"/>
        <v>0</v>
      </c>
    </row>
    <row r="231" spans="1:56" x14ac:dyDescent="0.25">
      <c r="A231" s="23">
        <v>12490093</v>
      </c>
      <c r="B231" s="46" t="s">
        <v>254</v>
      </c>
      <c r="C231" s="25"/>
      <c r="D231" s="26"/>
      <c r="E231" s="26"/>
      <c r="F231" s="26"/>
      <c r="G231" s="26"/>
      <c r="H231" s="26"/>
      <c r="I231" s="27"/>
      <c r="J231" s="25"/>
      <c r="K231" s="26"/>
      <c r="L231" s="26"/>
      <c r="M231" s="26"/>
      <c r="N231" s="27"/>
      <c r="O231" s="53"/>
      <c r="P231" s="26"/>
      <c r="Q231" s="26"/>
      <c r="R231" s="26"/>
      <c r="S231" s="27"/>
      <c r="T231" s="25"/>
      <c r="U231" s="26"/>
      <c r="V231" s="26"/>
      <c r="W231" s="26"/>
      <c r="X231" s="27"/>
      <c r="Y231" s="25"/>
      <c r="Z231" s="26"/>
      <c r="AA231" s="26"/>
      <c r="AB231" s="26"/>
      <c r="AC231" s="27"/>
      <c r="AD231" s="25"/>
      <c r="AE231" s="26"/>
      <c r="AF231" s="26"/>
      <c r="AG231" s="26"/>
      <c r="AH231" s="27"/>
      <c r="AI231" s="25"/>
      <c r="AJ231" s="26"/>
      <c r="AK231" s="26"/>
      <c r="AL231" s="26"/>
      <c r="AM231" s="27"/>
      <c r="AN231" s="25"/>
      <c r="AO231" s="26"/>
      <c r="AP231" s="26"/>
      <c r="AQ231" s="26"/>
      <c r="AR231" s="27"/>
      <c r="AS231" s="25"/>
      <c r="AT231" s="26"/>
      <c r="AU231" s="26"/>
      <c r="AV231" s="26"/>
      <c r="AW231" s="27"/>
      <c r="AX231" s="25"/>
      <c r="AY231" s="26"/>
      <c r="AZ231" s="26"/>
      <c r="BA231" s="26"/>
      <c r="BB231" s="27"/>
      <c r="BC231" s="28">
        <f t="shared" si="3"/>
        <v>0</v>
      </c>
      <c r="BD231" s="51"/>
    </row>
    <row r="232" spans="1:56" x14ac:dyDescent="0.25">
      <c r="A232" s="23">
        <v>12440051</v>
      </c>
      <c r="B232" s="46" t="s">
        <v>255</v>
      </c>
      <c r="C232" s="25"/>
      <c r="D232" s="26"/>
      <c r="E232" s="26"/>
      <c r="F232" s="26"/>
      <c r="G232" s="26"/>
      <c r="H232" s="26"/>
      <c r="I232" s="27"/>
      <c r="J232" s="25"/>
      <c r="K232" s="26"/>
      <c r="L232" s="26"/>
      <c r="M232" s="26"/>
      <c r="N232" s="27"/>
      <c r="O232" s="25"/>
      <c r="P232" s="26"/>
      <c r="Q232" s="26"/>
      <c r="R232" s="26"/>
      <c r="S232" s="27"/>
      <c r="T232" s="25">
        <v>22</v>
      </c>
      <c r="U232" s="26"/>
      <c r="V232" s="26"/>
      <c r="W232" s="26"/>
      <c r="X232" s="27"/>
      <c r="Y232" s="25">
        <v>9</v>
      </c>
      <c r="Z232" s="26"/>
      <c r="AA232" s="26"/>
      <c r="AB232" s="26"/>
      <c r="AC232" s="27"/>
      <c r="AD232" s="25"/>
      <c r="AE232" s="26"/>
      <c r="AF232" s="26"/>
      <c r="AG232" s="26"/>
      <c r="AH232" s="27"/>
      <c r="AI232" s="25"/>
      <c r="AJ232" s="26"/>
      <c r="AK232" s="26"/>
      <c r="AL232" s="26"/>
      <c r="AM232" s="27"/>
      <c r="AN232" s="25"/>
      <c r="AO232" s="26"/>
      <c r="AP232" s="26"/>
      <c r="AQ232" s="26"/>
      <c r="AR232" s="27"/>
      <c r="AS232" s="25"/>
      <c r="AT232" s="26"/>
      <c r="AU232" s="26"/>
      <c r="AV232" s="26"/>
      <c r="AW232" s="27"/>
      <c r="AX232" s="25"/>
      <c r="AY232" s="26"/>
      <c r="AZ232" s="26"/>
      <c r="BA232" s="26"/>
      <c r="BB232" s="27"/>
      <c r="BC232" s="28">
        <f t="shared" si="3"/>
        <v>31</v>
      </c>
    </row>
    <row r="233" spans="1:56" x14ac:dyDescent="0.25">
      <c r="A233" s="23">
        <v>12440151</v>
      </c>
      <c r="B233" s="46" t="s">
        <v>256</v>
      </c>
      <c r="C233" s="25"/>
      <c r="D233" s="26"/>
      <c r="E233" s="26"/>
      <c r="F233" s="26"/>
      <c r="G233" s="26"/>
      <c r="H233" s="26"/>
      <c r="I233" s="27"/>
      <c r="J233" s="25"/>
      <c r="K233" s="26"/>
      <c r="L233" s="26"/>
      <c r="M233" s="26"/>
      <c r="N233" s="27"/>
      <c r="O233" s="25"/>
      <c r="P233" s="26"/>
      <c r="Q233" s="26"/>
      <c r="R233" s="26"/>
      <c r="S233" s="27"/>
      <c r="T233" s="25"/>
      <c r="U233" s="26"/>
      <c r="V233" s="26"/>
      <c r="W233" s="26"/>
      <c r="X233" s="27"/>
      <c r="Y233" s="25"/>
      <c r="Z233" s="26"/>
      <c r="AA233" s="26"/>
      <c r="AB233" s="26"/>
      <c r="AC233" s="27"/>
      <c r="AD233" s="25"/>
      <c r="AE233" s="26"/>
      <c r="AF233" s="26"/>
      <c r="AG233" s="26"/>
      <c r="AH233" s="27"/>
      <c r="AI233" s="25"/>
      <c r="AJ233" s="26"/>
      <c r="AK233" s="26"/>
      <c r="AL233" s="26"/>
      <c r="AM233" s="27"/>
      <c r="AN233" s="25"/>
      <c r="AO233" s="26"/>
      <c r="AP233" s="26"/>
      <c r="AQ233" s="26"/>
      <c r="AR233" s="27"/>
      <c r="AS233" s="25"/>
      <c r="AT233" s="26"/>
      <c r="AU233" s="26"/>
      <c r="AV233" s="26"/>
      <c r="AW233" s="27"/>
      <c r="AX233" s="25"/>
      <c r="AY233" s="26"/>
      <c r="AZ233" s="26"/>
      <c r="BA233" s="26"/>
      <c r="BB233" s="27"/>
      <c r="BC233" s="28">
        <f t="shared" si="3"/>
        <v>0</v>
      </c>
    </row>
    <row r="234" spans="1:56" x14ac:dyDescent="0.25">
      <c r="A234" s="23">
        <v>12538911</v>
      </c>
      <c r="B234" s="46" t="s">
        <v>257</v>
      </c>
      <c r="C234" s="25"/>
      <c r="D234" s="26"/>
      <c r="E234" s="26"/>
      <c r="F234" s="26"/>
      <c r="G234" s="26"/>
      <c r="H234" s="26"/>
      <c r="I234" s="27"/>
      <c r="J234" s="25"/>
      <c r="K234" s="26"/>
      <c r="L234" s="26"/>
      <c r="M234" s="26"/>
      <c r="N234" s="27"/>
      <c r="O234" s="25"/>
      <c r="P234" s="26"/>
      <c r="Q234" s="26"/>
      <c r="R234" s="26"/>
      <c r="S234" s="27"/>
      <c r="T234" s="25"/>
      <c r="U234" s="26"/>
      <c r="V234" s="26"/>
      <c r="W234" s="26"/>
      <c r="X234" s="27"/>
      <c r="Y234" s="25"/>
      <c r="Z234" s="26"/>
      <c r="AA234" s="26"/>
      <c r="AB234" s="26"/>
      <c r="AC234" s="27"/>
      <c r="AD234" s="25"/>
      <c r="AE234" s="26"/>
      <c r="AF234" s="26"/>
      <c r="AG234" s="26"/>
      <c r="AH234" s="27"/>
      <c r="AI234" s="25"/>
      <c r="AJ234" s="26"/>
      <c r="AK234" s="26"/>
      <c r="AL234" s="26"/>
      <c r="AM234" s="27"/>
      <c r="AN234" s="25"/>
      <c r="AO234" s="26"/>
      <c r="AP234" s="26"/>
      <c r="AQ234" s="26"/>
      <c r="AR234" s="27"/>
      <c r="AS234" s="25"/>
      <c r="AT234" s="26"/>
      <c r="AU234" s="26"/>
      <c r="AV234" s="26"/>
      <c r="AW234" s="27"/>
      <c r="AX234" s="25"/>
      <c r="AY234" s="26"/>
      <c r="AZ234" s="26"/>
      <c r="BA234" s="26"/>
      <c r="BB234" s="27"/>
      <c r="BC234" s="28">
        <f t="shared" si="3"/>
        <v>0</v>
      </c>
    </row>
    <row r="235" spans="1:56" x14ac:dyDescent="0.25">
      <c r="A235" s="23">
        <v>12490048</v>
      </c>
      <c r="B235" s="46" t="s">
        <v>258</v>
      </c>
      <c r="C235" s="25"/>
      <c r="D235" s="26"/>
      <c r="E235" s="26"/>
      <c r="F235" s="26"/>
      <c r="G235" s="26"/>
      <c r="H235" s="26"/>
      <c r="I235" s="27"/>
      <c r="J235" s="25"/>
      <c r="K235" s="26"/>
      <c r="L235" s="26"/>
      <c r="M235" s="26"/>
      <c r="N235" s="27"/>
      <c r="O235" s="25"/>
      <c r="P235" s="26"/>
      <c r="Q235" s="26"/>
      <c r="R235" s="26"/>
      <c r="S235" s="27"/>
      <c r="T235" s="25"/>
      <c r="U235" s="26"/>
      <c r="V235" s="26"/>
      <c r="W235" s="26"/>
      <c r="X235" s="27"/>
      <c r="Y235" s="25"/>
      <c r="Z235" s="26"/>
      <c r="AA235" s="26"/>
      <c r="AB235" s="26"/>
      <c r="AC235" s="27"/>
      <c r="AD235" s="25"/>
      <c r="AE235" s="26"/>
      <c r="AF235" s="26"/>
      <c r="AG235" s="26"/>
      <c r="AH235" s="27"/>
      <c r="AI235" s="25"/>
      <c r="AJ235" s="26"/>
      <c r="AK235" s="26"/>
      <c r="AL235" s="26"/>
      <c r="AM235" s="27"/>
      <c r="AN235" s="25"/>
      <c r="AO235" s="26"/>
      <c r="AP235" s="26"/>
      <c r="AQ235" s="26"/>
      <c r="AR235" s="27"/>
      <c r="AS235" s="25"/>
      <c r="AT235" s="26"/>
      <c r="AU235" s="26"/>
      <c r="AV235" s="26"/>
      <c r="AW235" s="27"/>
      <c r="AX235" s="25"/>
      <c r="AY235" s="26"/>
      <c r="AZ235" s="26"/>
      <c r="BA235" s="26"/>
      <c r="BB235" s="27"/>
      <c r="BC235" s="28">
        <f t="shared" si="3"/>
        <v>0</v>
      </c>
    </row>
    <row r="236" spans="1:56" x14ac:dyDescent="0.25">
      <c r="A236" s="23">
        <v>12850142</v>
      </c>
      <c r="B236" s="46" t="s">
        <v>259</v>
      </c>
      <c r="C236" s="25"/>
      <c r="D236" s="26"/>
      <c r="E236" s="26"/>
      <c r="F236" s="26"/>
      <c r="G236" s="26"/>
      <c r="H236" s="26"/>
      <c r="I236" s="27"/>
      <c r="J236" s="25"/>
      <c r="K236" s="26"/>
      <c r="L236" s="26"/>
      <c r="M236" s="26"/>
      <c r="N236" s="27"/>
      <c r="O236" s="25"/>
      <c r="P236" s="26"/>
      <c r="Q236" s="26"/>
      <c r="R236" s="26"/>
      <c r="S236" s="27"/>
      <c r="T236" s="25"/>
      <c r="U236" s="26"/>
      <c r="V236" s="26"/>
      <c r="W236" s="26"/>
      <c r="X236" s="27"/>
      <c r="Y236" s="25"/>
      <c r="Z236" s="26"/>
      <c r="AA236" s="26"/>
      <c r="AB236" s="26"/>
      <c r="AC236" s="27"/>
      <c r="AD236" s="25"/>
      <c r="AE236" s="26"/>
      <c r="AF236" s="26"/>
      <c r="AG236" s="26"/>
      <c r="AH236" s="27"/>
      <c r="AI236" s="25"/>
      <c r="AJ236" s="26"/>
      <c r="AK236" s="26"/>
      <c r="AL236" s="26"/>
      <c r="AM236" s="27"/>
      <c r="AN236" s="25"/>
      <c r="AO236" s="26"/>
      <c r="AP236" s="26"/>
      <c r="AQ236" s="26"/>
      <c r="AR236" s="27"/>
      <c r="AS236" s="25"/>
      <c r="AT236" s="26"/>
      <c r="AU236" s="26"/>
      <c r="AV236" s="26"/>
      <c r="AW236" s="27"/>
      <c r="AX236" s="25"/>
      <c r="AY236" s="26"/>
      <c r="AZ236" s="26"/>
      <c r="BA236" s="26"/>
      <c r="BB236" s="27"/>
      <c r="BC236" s="28">
        <f t="shared" si="3"/>
        <v>0</v>
      </c>
    </row>
    <row r="237" spans="1:56" x14ac:dyDescent="0.25">
      <c r="A237" s="23">
        <v>12490006</v>
      </c>
      <c r="B237" s="46" t="s">
        <v>260</v>
      </c>
      <c r="C237" s="25"/>
      <c r="D237" s="26"/>
      <c r="E237" s="26"/>
      <c r="F237" s="26"/>
      <c r="G237" s="26"/>
      <c r="H237" s="26"/>
      <c r="I237" s="27"/>
      <c r="J237" s="25"/>
      <c r="K237" s="26"/>
      <c r="L237" s="26"/>
      <c r="M237" s="26"/>
      <c r="N237" s="27"/>
      <c r="O237" s="25"/>
      <c r="P237" s="26"/>
      <c r="Q237" s="26"/>
      <c r="R237" s="26"/>
      <c r="S237" s="27"/>
      <c r="T237" s="25"/>
      <c r="U237" s="26"/>
      <c r="V237" s="26"/>
      <c r="W237" s="26"/>
      <c r="X237" s="27"/>
      <c r="Y237" s="25"/>
      <c r="Z237" s="26"/>
      <c r="AA237" s="26"/>
      <c r="AB237" s="26"/>
      <c r="AC237" s="27"/>
      <c r="AD237" s="25"/>
      <c r="AE237" s="26"/>
      <c r="AF237" s="26"/>
      <c r="AG237" s="26"/>
      <c r="AH237" s="27"/>
      <c r="AI237" s="25"/>
      <c r="AJ237" s="26"/>
      <c r="AK237" s="26"/>
      <c r="AL237" s="26"/>
      <c r="AM237" s="27"/>
      <c r="AN237" s="25"/>
      <c r="AO237" s="26"/>
      <c r="AP237" s="26"/>
      <c r="AQ237" s="26"/>
      <c r="AR237" s="27"/>
      <c r="AS237" s="25"/>
      <c r="AT237" s="26"/>
      <c r="AU237" s="26"/>
      <c r="AV237" s="26"/>
      <c r="AW237" s="27"/>
      <c r="AX237" s="25"/>
      <c r="AY237" s="26"/>
      <c r="AZ237" s="26"/>
      <c r="BA237" s="26"/>
      <c r="BB237" s="27"/>
      <c r="BC237" s="28">
        <f t="shared" si="3"/>
        <v>0</v>
      </c>
    </row>
    <row r="238" spans="1:56" x14ac:dyDescent="0.25">
      <c r="A238" s="23">
        <v>12530099</v>
      </c>
      <c r="B238" s="46" t="s">
        <v>261</v>
      </c>
      <c r="C238" s="25"/>
      <c r="D238" s="26"/>
      <c r="E238" s="26"/>
      <c r="F238" s="26"/>
      <c r="G238" s="26"/>
      <c r="H238" s="26"/>
      <c r="I238" s="27"/>
      <c r="J238" s="25"/>
      <c r="K238" s="26"/>
      <c r="L238" s="26"/>
      <c r="M238" s="26"/>
      <c r="N238" s="27"/>
      <c r="O238" s="25"/>
      <c r="P238" s="26"/>
      <c r="Q238" s="26"/>
      <c r="R238" s="26"/>
      <c r="S238" s="27"/>
      <c r="T238" s="53"/>
      <c r="U238" s="26"/>
      <c r="V238" s="26"/>
      <c r="W238" s="26"/>
      <c r="X238" s="27"/>
      <c r="Y238" s="25"/>
      <c r="Z238" s="26"/>
      <c r="AA238" s="26"/>
      <c r="AB238" s="26"/>
      <c r="AC238" s="27"/>
      <c r="AD238" s="25"/>
      <c r="AE238" s="26"/>
      <c r="AF238" s="26"/>
      <c r="AG238" s="26"/>
      <c r="AH238" s="27"/>
      <c r="AI238" s="25"/>
      <c r="AJ238" s="26"/>
      <c r="AK238" s="26"/>
      <c r="AL238" s="26"/>
      <c r="AM238" s="27"/>
      <c r="AN238" s="25"/>
      <c r="AO238" s="26"/>
      <c r="AP238" s="26"/>
      <c r="AQ238" s="26"/>
      <c r="AR238" s="27"/>
      <c r="AS238" s="25"/>
      <c r="AT238" s="26"/>
      <c r="AU238" s="26"/>
      <c r="AV238" s="26"/>
      <c r="AW238" s="27"/>
      <c r="AX238" s="25"/>
      <c r="AY238" s="26"/>
      <c r="AZ238" s="26"/>
      <c r="BA238" s="26"/>
      <c r="BB238" s="27"/>
      <c r="BC238" s="28">
        <f t="shared" si="3"/>
        <v>0</v>
      </c>
      <c r="BD238" s="56"/>
    </row>
    <row r="239" spans="1:56" x14ac:dyDescent="0.25">
      <c r="A239" s="23">
        <v>12440056</v>
      </c>
      <c r="B239" s="46" t="s">
        <v>2</v>
      </c>
      <c r="C239" s="25"/>
      <c r="D239" s="26"/>
      <c r="E239" s="26"/>
      <c r="F239" s="26"/>
      <c r="G239" s="26"/>
      <c r="H239" s="26"/>
      <c r="I239" s="27"/>
      <c r="J239" s="25"/>
      <c r="K239" s="26"/>
      <c r="L239" s="26"/>
      <c r="M239" s="26"/>
      <c r="N239" s="27"/>
      <c r="O239" s="25"/>
      <c r="P239" s="26"/>
      <c r="Q239" s="26"/>
      <c r="R239" s="26"/>
      <c r="S239" s="27"/>
      <c r="T239" s="25"/>
      <c r="U239" s="26"/>
      <c r="V239" s="26"/>
      <c r="W239" s="26"/>
      <c r="X239" s="27"/>
      <c r="Y239" s="25"/>
      <c r="Z239" s="26"/>
      <c r="AA239" s="26"/>
      <c r="AB239" s="26"/>
      <c r="AC239" s="27"/>
      <c r="AD239" s="25"/>
      <c r="AE239" s="26"/>
      <c r="AF239" s="26"/>
      <c r="AG239" s="26"/>
      <c r="AH239" s="27"/>
      <c r="AI239" s="25"/>
      <c r="AJ239" s="26"/>
      <c r="AK239" s="26"/>
      <c r="AL239" s="26"/>
      <c r="AM239" s="27"/>
      <c r="AN239" s="25"/>
      <c r="AO239" s="26"/>
      <c r="AP239" s="26"/>
      <c r="AQ239" s="26"/>
      <c r="AR239" s="27"/>
      <c r="AS239" s="25"/>
      <c r="AT239" s="26"/>
      <c r="AU239" s="26"/>
      <c r="AV239" s="26"/>
      <c r="AW239" s="27"/>
      <c r="AX239" s="25"/>
      <c r="AY239" s="26"/>
      <c r="AZ239" s="26"/>
      <c r="BA239" s="26"/>
      <c r="BB239" s="27"/>
      <c r="BC239" s="28">
        <f t="shared" si="3"/>
        <v>0</v>
      </c>
    </row>
    <row r="240" spans="1:56" x14ac:dyDescent="0.25">
      <c r="A240" s="23">
        <v>12490076</v>
      </c>
      <c r="B240" s="46" t="s">
        <v>262</v>
      </c>
      <c r="C240" s="25"/>
      <c r="D240" s="26"/>
      <c r="E240" s="26"/>
      <c r="F240" s="26"/>
      <c r="G240" s="26"/>
      <c r="H240" s="26"/>
      <c r="I240" s="27"/>
      <c r="J240" s="25"/>
      <c r="K240" s="26"/>
      <c r="L240" s="26"/>
      <c r="M240" s="26"/>
      <c r="N240" s="27"/>
      <c r="O240" s="25"/>
      <c r="P240" s="26"/>
      <c r="Q240" s="26"/>
      <c r="R240" s="26"/>
      <c r="S240" s="27"/>
      <c r="T240" s="25"/>
      <c r="U240" s="26"/>
      <c r="V240" s="26"/>
      <c r="W240" s="26"/>
      <c r="X240" s="27"/>
      <c r="Y240" s="25"/>
      <c r="Z240" s="26"/>
      <c r="AA240" s="26"/>
      <c r="AB240" s="26"/>
      <c r="AC240" s="27"/>
      <c r="AD240" s="25"/>
      <c r="AE240" s="26"/>
      <c r="AF240" s="26"/>
      <c r="AG240" s="26"/>
      <c r="AH240" s="27"/>
      <c r="AI240" s="25"/>
      <c r="AJ240" s="26"/>
      <c r="AK240" s="26"/>
      <c r="AL240" s="26"/>
      <c r="AM240" s="27"/>
      <c r="AN240" s="25"/>
      <c r="AO240" s="26"/>
      <c r="AP240" s="26"/>
      <c r="AQ240" s="26"/>
      <c r="AR240" s="27"/>
      <c r="AS240" s="25"/>
      <c r="AT240" s="26"/>
      <c r="AU240" s="26"/>
      <c r="AV240" s="26"/>
      <c r="AW240" s="27"/>
      <c r="AX240" s="25"/>
      <c r="AY240" s="26"/>
      <c r="AZ240" s="26"/>
      <c r="BA240" s="26"/>
      <c r="BB240" s="27"/>
      <c r="BC240" s="28">
        <f t="shared" si="3"/>
        <v>0</v>
      </c>
    </row>
    <row r="241" spans="1:56" x14ac:dyDescent="0.25">
      <c r="A241" s="23">
        <v>12530026</v>
      </c>
      <c r="B241" s="46" t="s">
        <v>263</v>
      </c>
      <c r="C241" s="25"/>
      <c r="D241" s="26"/>
      <c r="E241" s="26"/>
      <c r="F241" s="26"/>
      <c r="G241" s="26"/>
      <c r="H241" s="26"/>
      <c r="I241" s="27"/>
      <c r="J241" s="25"/>
      <c r="K241" s="26"/>
      <c r="L241" s="26"/>
      <c r="M241" s="26"/>
      <c r="N241" s="27"/>
      <c r="O241" s="25"/>
      <c r="P241" s="26"/>
      <c r="Q241" s="26"/>
      <c r="R241" s="26"/>
      <c r="S241" s="27"/>
      <c r="T241" s="25"/>
      <c r="U241" s="26"/>
      <c r="V241" s="26"/>
      <c r="W241" s="26"/>
      <c r="X241" s="27"/>
      <c r="Y241" s="25"/>
      <c r="Z241" s="26"/>
      <c r="AA241" s="26"/>
      <c r="AB241" s="26"/>
      <c r="AC241" s="27"/>
      <c r="AD241" s="25"/>
      <c r="AE241" s="26"/>
      <c r="AF241" s="26"/>
      <c r="AG241" s="26"/>
      <c r="AH241" s="27"/>
      <c r="AI241" s="25"/>
      <c r="AJ241" s="26"/>
      <c r="AK241" s="26"/>
      <c r="AL241" s="26"/>
      <c r="AM241" s="27"/>
      <c r="AN241" s="25"/>
      <c r="AO241" s="26"/>
      <c r="AP241" s="26"/>
      <c r="AQ241" s="26"/>
      <c r="AR241" s="27"/>
      <c r="AS241" s="25"/>
      <c r="AT241" s="26"/>
      <c r="AU241" s="26"/>
      <c r="AV241" s="26"/>
      <c r="AW241" s="27"/>
      <c r="AX241" s="25"/>
      <c r="AY241" s="26"/>
      <c r="AZ241" s="26"/>
      <c r="BA241" s="26"/>
      <c r="BB241" s="27"/>
      <c r="BC241" s="28">
        <f t="shared" si="3"/>
        <v>0</v>
      </c>
    </row>
    <row r="242" spans="1:56" x14ac:dyDescent="0.25">
      <c r="A242" s="23">
        <v>12440013</v>
      </c>
      <c r="B242" s="46" t="s">
        <v>264</v>
      </c>
      <c r="C242" s="25"/>
      <c r="D242" s="26"/>
      <c r="E242" s="26"/>
      <c r="F242" s="26"/>
      <c r="G242" s="26"/>
      <c r="H242" s="26"/>
      <c r="I242" s="27"/>
      <c r="J242" s="25"/>
      <c r="K242" s="26"/>
      <c r="L242" s="26"/>
      <c r="M242" s="26"/>
      <c r="N242" s="27"/>
      <c r="O242" s="25"/>
      <c r="P242" s="26"/>
      <c r="Q242" s="26"/>
      <c r="R242" s="26"/>
      <c r="S242" s="27"/>
      <c r="T242" s="25"/>
      <c r="U242" s="26"/>
      <c r="V242" s="26"/>
      <c r="W242" s="26"/>
      <c r="X242" s="27"/>
      <c r="Y242" s="25"/>
      <c r="Z242" s="26"/>
      <c r="AA242" s="26"/>
      <c r="AB242" s="26"/>
      <c r="AC242" s="27"/>
      <c r="AD242" s="25"/>
      <c r="AE242" s="26"/>
      <c r="AF242" s="26"/>
      <c r="AG242" s="26"/>
      <c r="AH242" s="27"/>
      <c r="AI242" s="25"/>
      <c r="AJ242" s="26"/>
      <c r="AK242" s="26"/>
      <c r="AL242" s="26"/>
      <c r="AM242" s="27"/>
      <c r="AN242" s="25"/>
      <c r="AO242" s="26"/>
      <c r="AP242" s="26"/>
      <c r="AQ242" s="26"/>
      <c r="AR242" s="27"/>
      <c r="AS242" s="25"/>
      <c r="AT242" s="26"/>
      <c r="AU242" s="26"/>
      <c r="AV242" s="26"/>
      <c r="AW242" s="27"/>
      <c r="AX242" s="25"/>
      <c r="AY242" s="26"/>
      <c r="AZ242" s="26"/>
      <c r="BA242" s="26"/>
      <c r="BB242" s="27"/>
      <c r="BC242" s="28">
        <f t="shared" si="3"/>
        <v>0</v>
      </c>
    </row>
    <row r="243" spans="1:56" x14ac:dyDescent="0.25">
      <c r="A243" s="23">
        <v>12490023</v>
      </c>
      <c r="B243" s="46" t="s">
        <v>265</v>
      </c>
      <c r="C243" s="25"/>
      <c r="D243" s="26"/>
      <c r="E243" s="26"/>
      <c r="F243" s="26"/>
      <c r="G243" s="26"/>
      <c r="H243" s="26"/>
      <c r="I243" s="27"/>
      <c r="J243" s="25"/>
      <c r="K243" s="26"/>
      <c r="L243" s="26"/>
      <c r="M243" s="26"/>
      <c r="N243" s="27"/>
      <c r="O243" s="25"/>
      <c r="P243" s="26"/>
      <c r="Q243" s="26"/>
      <c r="R243" s="26"/>
      <c r="S243" s="27"/>
      <c r="T243" s="25"/>
      <c r="U243" s="26"/>
      <c r="V243" s="26"/>
      <c r="W243" s="26"/>
      <c r="X243" s="27"/>
      <c r="Y243" s="25"/>
      <c r="Z243" s="26"/>
      <c r="AA243" s="26"/>
      <c r="AB243" s="26"/>
      <c r="AC243" s="27"/>
      <c r="AD243" s="25"/>
      <c r="AE243" s="26"/>
      <c r="AF243" s="26"/>
      <c r="AG243" s="26"/>
      <c r="AH243" s="27"/>
      <c r="AI243" s="25"/>
      <c r="AJ243" s="26"/>
      <c r="AK243" s="26"/>
      <c r="AL243" s="26"/>
      <c r="AM243" s="27"/>
      <c r="AN243" s="25"/>
      <c r="AO243" s="26"/>
      <c r="AP243" s="26"/>
      <c r="AQ243" s="26"/>
      <c r="AR243" s="27"/>
      <c r="AS243" s="25"/>
      <c r="AT243" s="26"/>
      <c r="AU243" s="26"/>
      <c r="AV243" s="26"/>
      <c r="AW243" s="27"/>
      <c r="AX243" s="25"/>
      <c r="AY243" s="26"/>
      <c r="AZ243" s="26"/>
      <c r="BA243" s="26"/>
      <c r="BB243" s="27"/>
      <c r="BC243" s="28">
        <f t="shared" si="3"/>
        <v>0</v>
      </c>
    </row>
    <row r="244" spans="1:56" x14ac:dyDescent="0.25">
      <c r="A244" s="23">
        <v>12440064</v>
      </c>
      <c r="B244" s="46" t="s">
        <v>266</v>
      </c>
      <c r="C244" s="25"/>
      <c r="D244" s="26"/>
      <c r="E244" s="26"/>
      <c r="F244" s="26"/>
      <c r="G244" s="26"/>
      <c r="H244" s="26"/>
      <c r="I244" s="27"/>
      <c r="J244" s="25"/>
      <c r="K244" s="26"/>
      <c r="L244" s="26"/>
      <c r="M244" s="26"/>
      <c r="N244" s="27"/>
      <c r="O244" s="25"/>
      <c r="P244" s="26"/>
      <c r="Q244" s="26"/>
      <c r="R244" s="26"/>
      <c r="S244" s="27"/>
      <c r="T244" s="25"/>
      <c r="U244" s="26"/>
      <c r="V244" s="26"/>
      <c r="W244" s="26"/>
      <c r="X244" s="27"/>
      <c r="Y244" s="25"/>
      <c r="Z244" s="26"/>
      <c r="AA244" s="26"/>
      <c r="AB244" s="26"/>
      <c r="AC244" s="27"/>
      <c r="AD244" s="25"/>
      <c r="AE244" s="26"/>
      <c r="AF244" s="26"/>
      <c r="AG244" s="26"/>
      <c r="AH244" s="27"/>
      <c r="AI244" s="25"/>
      <c r="AJ244" s="26"/>
      <c r="AK244" s="26"/>
      <c r="AL244" s="26"/>
      <c r="AM244" s="27"/>
      <c r="AN244" s="25"/>
      <c r="AO244" s="26"/>
      <c r="AP244" s="26"/>
      <c r="AQ244" s="26"/>
      <c r="AR244" s="27"/>
      <c r="AS244" s="25"/>
      <c r="AT244" s="26"/>
      <c r="AU244" s="26"/>
      <c r="AV244" s="26"/>
      <c r="AW244" s="27"/>
      <c r="AX244" s="25"/>
      <c r="AY244" s="26"/>
      <c r="AZ244" s="26"/>
      <c r="BA244" s="26"/>
      <c r="BB244" s="27"/>
      <c r="BC244" s="28">
        <f t="shared" si="3"/>
        <v>0</v>
      </c>
    </row>
    <row r="245" spans="1:56" x14ac:dyDescent="0.25">
      <c r="A245" s="23">
        <v>12850069</v>
      </c>
      <c r="B245" s="46" t="s">
        <v>267</v>
      </c>
      <c r="C245" s="25"/>
      <c r="D245" s="26"/>
      <c r="E245" s="26"/>
      <c r="F245" s="26"/>
      <c r="G245" s="26"/>
      <c r="H245" s="26"/>
      <c r="I245" s="27"/>
      <c r="J245" s="25"/>
      <c r="K245" s="26"/>
      <c r="L245" s="26"/>
      <c r="M245" s="26"/>
      <c r="N245" s="27"/>
      <c r="O245" s="25"/>
      <c r="P245" s="26"/>
      <c r="Q245" s="26"/>
      <c r="R245" s="26"/>
      <c r="S245" s="27"/>
      <c r="T245" s="25"/>
      <c r="U245" s="26"/>
      <c r="V245" s="26"/>
      <c r="W245" s="26"/>
      <c r="X245" s="27"/>
      <c r="Y245" s="25"/>
      <c r="Z245" s="26"/>
      <c r="AA245" s="26"/>
      <c r="AB245" s="26"/>
      <c r="AC245" s="27"/>
      <c r="AD245" s="25"/>
      <c r="AE245" s="26"/>
      <c r="AF245" s="26"/>
      <c r="AG245" s="26"/>
      <c r="AH245" s="27"/>
      <c r="AI245" s="25"/>
      <c r="AJ245" s="26"/>
      <c r="AK245" s="26"/>
      <c r="AL245" s="26"/>
      <c r="AM245" s="27"/>
      <c r="AN245" s="25"/>
      <c r="AO245" s="26"/>
      <c r="AP245" s="26"/>
      <c r="AQ245" s="26"/>
      <c r="AR245" s="27"/>
      <c r="AS245" s="25"/>
      <c r="AT245" s="26"/>
      <c r="AU245" s="26"/>
      <c r="AV245" s="26"/>
      <c r="AW245" s="27"/>
      <c r="AX245" s="25"/>
      <c r="AY245" s="26"/>
      <c r="AZ245" s="26"/>
      <c r="BA245" s="26"/>
      <c r="BB245" s="27"/>
      <c r="BC245" s="28">
        <f t="shared" si="3"/>
        <v>0</v>
      </c>
    </row>
    <row r="246" spans="1:56" x14ac:dyDescent="0.25">
      <c r="A246" s="23">
        <v>12530048</v>
      </c>
      <c r="B246" s="46" t="s">
        <v>268</v>
      </c>
      <c r="C246" s="25"/>
      <c r="D246" s="26"/>
      <c r="E246" s="26"/>
      <c r="F246" s="26"/>
      <c r="G246" s="26"/>
      <c r="H246" s="26"/>
      <c r="I246" s="27"/>
      <c r="J246" s="25"/>
      <c r="K246" s="26"/>
      <c r="L246" s="26"/>
      <c r="M246" s="26"/>
      <c r="N246" s="27"/>
      <c r="O246" s="25"/>
      <c r="P246" s="26"/>
      <c r="Q246" s="26"/>
      <c r="R246" s="26"/>
      <c r="S246" s="27"/>
      <c r="T246" s="25"/>
      <c r="U246" s="26"/>
      <c r="V246" s="26"/>
      <c r="W246" s="26"/>
      <c r="X246" s="27"/>
      <c r="Y246" s="25"/>
      <c r="Z246" s="26"/>
      <c r="AA246" s="26"/>
      <c r="AB246" s="26"/>
      <c r="AC246" s="27"/>
      <c r="AD246" s="25"/>
      <c r="AE246" s="26"/>
      <c r="AF246" s="26"/>
      <c r="AG246" s="26"/>
      <c r="AH246" s="27"/>
      <c r="AI246" s="25"/>
      <c r="AJ246" s="26"/>
      <c r="AK246" s="26"/>
      <c r="AL246" s="26"/>
      <c r="AM246" s="27"/>
      <c r="AN246" s="25"/>
      <c r="AO246" s="26"/>
      <c r="AP246" s="26"/>
      <c r="AQ246" s="26"/>
      <c r="AR246" s="27"/>
      <c r="AS246" s="25"/>
      <c r="AT246" s="26"/>
      <c r="AU246" s="26"/>
      <c r="AV246" s="26"/>
      <c r="AW246" s="27"/>
      <c r="AX246" s="25"/>
      <c r="AY246" s="26"/>
      <c r="AZ246" s="26"/>
      <c r="BA246" s="26"/>
      <c r="BB246" s="27"/>
      <c r="BC246" s="28">
        <f t="shared" si="3"/>
        <v>0</v>
      </c>
    </row>
    <row r="247" spans="1:56" x14ac:dyDescent="0.25">
      <c r="A247" s="23">
        <v>12440195</v>
      </c>
      <c r="B247" s="46" t="s">
        <v>27</v>
      </c>
      <c r="C247" s="25"/>
      <c r="D247" s="26"/>
      <c r="E247" s="26"/>
      <c r="F247" s="26"/>
      <c r="G247" s="26"/>
      <c r="H247" s="26"/>
      <c r="I247" s="27"/>
      <c r="J247" s="25"/>
      <c r="K247" s="26"/>
      <c r="L247" s="26"/>
      <c r="M247" s="26"/>
      <c r="N247" s="27"/>
      <c r="O247" s="25"/>
      <c r="P247" s="26"/>
      <c r="Q247" s="26"/>
      <c r="R247" s="26"/>
      <c r="S247" s="27"/>
      <c r="T247" s="25">
        <v>32</v>
      </c>
      <c r="U247" s="26"/>
      <c r="V247" s="26"/>
      <c r="W247" s="26"/>
      <c r="X247" s="27"/>
      <c r="Y247" s="25">
        <v>15</v>
      </c>
      <c r="Z247" s="26"/>
      <c r="AA247" s="26"/>
      <c r="AB247" s="26"/>
      <c r="AC247" s="27"/>
      <c r="AD247" s="25"/>
      <c r="AE247" s="26"/>
      <c r="AF247" s="26"/>
      <c r="AG247" s="26"/>
      <c r="AH247" s="27"/>
      <c r="AI247" s="25"/>
      <c r="AJ247" s="26"/>
      <c r="AK247" s="26"/>
      <c r="AL247" s="26"/>
      <c r="AM247" s="27"/>
      <c r="AN247" s="25"/>
      <c r="AO247" s="26"/>
      <c r="AP247" s="26"/>
      <c r="AQ247" s="26"/>
      <c r="AR247" s="27"/>
      <c r="AS247" s="25"/>
      <c r="AT247" s="26"/>
      <c r="AU247" s="26"/>
      <c r="AV247" s="26"/>
      <c r="AW247" s="27"/>
      <c r="AX247" s="25"/>
      <c r="AY247" s="26"/>
      <c r="AZ247" s="26"/>
      <c r="BA247" s="26"/>
      <c r="BB247" s="27"/>
      <c r="BC247" s="28">
        <f t="shared" si="3"/>
        <v>47</v>
      </c>
    </row>
    <row r="248" spans="1:56" x14ac:dyDescent="0.25">
      <c r="A248" s="23">
        <v>12851026</v>
      </c>
      <c r="B248" s="46" t="s">
        <v>269</v>
      </c>
      <c r="C248" s="25"/>
      <c r="D248" s="26"/>
      <c r="E248" s="26"/>
      <c r="F248" s="26"/>
      <c r="G248" s="26"/>
      <c r="H248" s="26"/>
      <c r="I248" s="27"/>
      <c r="J248" s="25"/>
      <c r="K248" s="26"/>
      <c r="L248" s="26"/>
      <c r="M248" s="26"/>
      <c r="N248" s="27"/>
      <c r="O248" s="25"/>
      <c r="P248" s="26"/>
      <c r="Q248" s="26"/>
      <c r="R248" s="26"/>
      <c r="S248" s="27"/>
      <c r="T248" s="25"/>
      <c r="U248" s="26"/>
      <c r="V248" s="26"/>
      <c r="W248" s="26"/>
      <c r="X248" s="27"/>
      <c r="Y248" s="25"/>
      <c r="Z248" s="26"/>
      <c r="AA248" s="26"/>
      <c r="AB248" s="26"/>
      <c r="AC248" s="27"/>
      <c r="AD248" s="25"/>
      <c r="AE248" s="26"/>
      <c r="AF248" s="26"/>
      <c r="AG248" s="26"/>
      <c r="AH248" s="27"/>
      <c r="AI248" s="25"/>
      <c r="AJ248" s="26"/>
      <c r="AK248" s="26"/>
      <c r="AL248" s="26"/>
      <c r="AM248" s="27"/>
      <c r="AN248" s="25"/>
      <c r="AO248" s="26"/>
      <c r="AP248" s="26"/>
      <c r="AQ248" s="26"/>
      <c r="AR248" s="27"/>
      <c r="AS248" s="25"/>
      <c r="AT248" s="26"/>
      <c r="AU248" s="26"/>
      <c r="AV248" s="26"/>
      <c r="AW248" s="27"/>
      <c r="AX248" s="25"/>
      <c r="AY248" s="26"/>
      <c r="AZ248" s="26"/>
      <c r="BA248" s="26"/>
      <c r="BB248" s="27"/>
      <c r="BC248" s="28">
        <f t="shared" si="3"/>
        <v>0</v>
      </c>
    </row>
    <row r="249" spans="1:56" x14ac:dyDescent="0.25">
      <c r="A249" s="23">
        <v>12530108</v>
      </c>
      <c r="B249" s="46" t="s">
        <v>270</v>
      </c>
      <c r="C249" s="25"/>
      <c r="D249" s="26"/>
      <c r="E249" s="26"/>
      <c r="F249" s="26"/>
      <c r="G249" s="26"/>
      <c r="H249" s="26"/>
      <c r="I249" s="27"/>
      <c r="J249" s="25"/>
      <c r="K249" s="26"/>
      <c r="L249" s="26"/>
      <c r="M249" s="26"/>
      <c r="N249" s="27"/>
      <c r="O249" s="25"/>
      <c r="P249" s="26"/>
      <c r="Q249" s="26"/>
      <c r="R249" s="26"/>
      <c r="S249" s="27"/>
      <c r="T249" s="25"/>
      <c r="U249" s="26"/>
      <c r="V249" s="26"/>
      <c r="W249" s="26"/>
      <c r="X249" s="27"/>
      <c r="Y249" s="25"/>
      <c r="Z249" s="26"/>
      <c r="AA249" s="26"/>
      <c r="AB249" s="26"/>
      <c r="AC249" s="27"/>
      <c r="AD249" s="25"/>
      <c r="AE249" s="26"/>
      <c r="AF249" s="26"/>
      <c r="AG249" s="26"/>
      <c r="AH249" s="27"/>
      <c r="AI249" s="25"/>
      <c r="AJ249" s="26"/>
      <c r="AK249" s="26"/>
      <c r="AL249" s="26"/>
      <c r="AM249" s="27"/>
      <c r="AN249" s="25"/>
      <c r="AO249" s="26"/>
      <c r="AP249" s="26"/>
      <c r="AQ249" s="26"/>
      <c r="AR249" s="27"/>
      <c r="AS249" s="25"/>
      <c r="AT249" s="26"/>
      <c r="AU249" s="26"/>
      <c r="AV249" s="26"/>
      <c r="AW249" s="27"/>
      <c r="AX249" s="25"/>
      <c r="AY249" s="26"/>
      <c r="AZ249" s="26"/>
      <c r="BA249" s="26"/>
      <c r="BB249" s="27"/>
      <c r="BC249" s="28">
        <f t="shared" si="3"/>
        <v>0</v>
      </c>
    </row>
    <row r="250" spans="1:56" x14ac:dyDescent="0.25">
      <c r="A250" s="23">
        <v>12440019</v>
      </c>
      <c r="B250" s="46" t="s">
        <v>271</v>
      </c>
      <c r="C250" s="25"/>
      <c r="D250" s="26"/>
      <c r="E250" s="26"/>
      <c r="F250" s="26"/>
      <c r="G250" s="26"/>
      <c r="H250" s="26"/>
      <c r="I250" s="27"/>
      <c r="J250" s="25"/>
      <c r="K250" s="26"/>
      <c r="L250" s="26"/>
      <c r="M250" s="26"/>
      <c r="N250" s="27"/>
      <c r="O250" s="25"/>
      <c r="P250" s="26"/>
      <c r="Q250" s="26"/>
      <c r="R250" s="26"/>
      <c r="S250" s="27"/>
      <c r="T250" s="25"/>
      <c r="U250" s="26"/>
      <c r="V250" s="26"/>
      <c r="W250" s="26"/>
      <c r="X250" s="27"/>
      <c r="Y250" s="25"/>
      <c r="Z250" s="26"/>
      <c r="AA250" s="26"/>
      <c r="AB250" s="26"/>
      <c r="AC250" s="27"/>
      <c r="AD250" s="25"/>
      <c r="AE250" s="26"/>
      <c r="AF250" s="26"/>
      <c r="AG250" s="26"/>
      <c r="AH250" s="27"/>
      <c r="AI250" s="25"/>
      <c r="AJ250" s="26"/>
      <c r="AK250" s="26"/>
      <c r="AL250" s="26"/>
      <c r="AM250" s="27"/>
      <c r="AN250" s="25"/>
      <c r="AO250" s="26"/>
      <c r="AP250" s="26"/>
      <c r="AQ250" s="26"/>
      <c r="AR250" s="27"/>
      <c r="AS250" s="25"/>
      <c r="AT250" s="26"/>
      <c r="AU250" s="26"/>
      <c r="AV250" s="26"/>
      <c r="AW250" s="27"/>
      <c r="AX250" s="25"/>
      <c r="AY250" s="26"/>
      <c r="AZ250" s="26"/>
      <c r="BA250" s="26"/>
      <c r="BB250" s="27"/>
      <c r="BC250" s="28">
        <f t="shared" si="3"/>
        <v>0</v>
      </c>
    </row>
    <row r="251" spans="1:56" x14ac:dyDescent="0.25">
      <c r="A251" s="23">
        <v>12440020</v>
      </c>
      <c r="B251" s="46" t="s">
        <v>272</v>
      </c>
      <c r="C251" s="25"/>
      <c r="D251" s="26"/>
      <c r="E251" s="26"/>
      <c r="F251" s="26"/>
      <c r="G251" s="26"/>
      <c r="H251" s="26"/>
      <c r="I251" s="27"/>
      <c r="J251" s="25"/>
      <c r="K251" s="26"/>
      <c r="L251" s="26"/>
      <c r="M251" s="26"/>
      <c r="N251" s="27"/>
      <c r="O251" s="25"/>
      <c r="P251" s="26"/>
      <c r="Q251" s="26"/>
      <c r="R251" s="26"/>
      <c r="S251" s="27"/>
      <c r="T251" s="25"/>
      <c r="U251" s="26"/>
      <c r="V251" s="26"/>
      <c r="W251" s="26"/>
      <c r="X251" s="27"/>
      <c r="Y251" s="25"/>
      <c r="Z251" s="26"/>
      <c r="AA251" s="26"/>
      <c r="AB251" s="26"/>
      <c r="AC251" s="27"/>
      <c r="AD251" s="25"/>
      <c r="AE251" s="26"/>
      <c r="AF251" s="26"/>
      <c r="AG251" s="26"/>
      <c r="AH251" s="27"/>
      <c r="AI251" s="25"/>
      <c r="AJ251" s="26"/>
      <c r="AK251" s="26"/>
      <c r="AL251" s="26"/>
      <c r="AM251" s="27"/>
      <c r="AN251" s="25"/>
      <c r="AO251" s="26"/>
      <c r="AP251" s="26"/>
      <c r="AQ251" s="26"/>
      <c r="AR251" s="27"/>
      <c r="AS251" s="25"/>
      <c r="AT251" s="26"/>
      <c r="AU251" s="26"/>
      <c r="AV251" s="26"/>
      <c r="AW251" s="27"/>
      <c r="AX251" s="25"/>
      <c r="AY251" s="26"/>
      <c r="AZ251" s="26"/>
      <c r="BA251" s="26"/>
      <c r="BB251" s="27"/>
      <c r="BC251" s="28">
        <f t="shared" si="3"/>
        <v>0</v>
      </c>
    </row>
    <row r="252" spans="1:56" x14ac:dyDescent="0.25">
      <c r="A252" s="23">
        <v>12490003</v>
      </c>
      <c r="B252" s="46" t="s">
        <v>273</v>
      </c>
      <c r="C252" s="25"/>
      <c r="D252" s="26"/>
      <c r="E252" s="26"/>
      <c r="F252" s="26"/>
      <c r="G252" s="26"/>
      <c r="H252" s="26"/>
      <c r="I252" s="27"/>
      <c r="J252" s="25"/>
      <c r="K252" s="26"/>
      <c r="L252" s="26"/>
      <c r="M252" s="26"/>
      <c r="N252" s="27"/>
      <c r="O252" s="25"/>
      <c r="P252" s="26"/>
      <c r="Q252" s="26"/>
      <c r="R252" s="26"/>
      <c r="S252" s="27"/>
      <c r="T252" s="25"/>
      <c r="U252" s="26"/>
      <c r="V252" s="26"/>
      <c r="W252" s="26"/>
      <c r="X252" s="27"/>
      <c r="Y252" s="25"/>
      <c r="Z252" s="26"/>
      <c r="AA252" s="26"/>
      <c r="AB252" s="26"/>
      <c r="AC252" s="27"/>
      <c r="AD252" s="25"/>
      <c r="AE252" s="26"/>
      <c r="AF252" s="26"/>
      <c r="AG252" s="26"/>
      <c r="AH252" s="27"/>
      <c r="AI252" s="25"/>
      <c r="AJ252" s="26"/>
      <c r="AK252" s="26"/>
      <c r="AL252" s="26"/>
      <c r="AM252" s="27"/>
      <c r="AN252" s="25"/>
      <c r="AO252" s="26"/>
      <c r="AP252" s="26"/>
      <c r="AQ252" s="26"/>
      <c r="AR252" s="27"/>
      <c r="AS252" s="25"/>
      <c r="AT252" s="26"/>
      <c r="AU252" s="26"/>
      <c r="AV252" s="26"/>
      <c r="AW252" s="27"/>
      <c r="AX252" s="25"/>
      <c r="AY252" s="26"/>
      <c r="AZ252" s="26"/>
      <c r="BA252" s="26"/>
      <c r="BB252" s="27"/>
      <c r="BC252" s="28">
        <f t="shared" si="3"/>
        <v>0</v>
      </c>
    </row>
    <row r="253" spans="1:56" x14ac:dyDescent="0.25">
      <c r="A253" s="23">
        <v>12490040</v>
      </c>
      <c r="B253" s="46" t="s">
        <v>18</v>
      </c>
      <c r="C253" s="25"/>
      <c r="D253" s="26"/>
      <c r="E253" s="26"/>
      <c r="F253" s="26"/>
      <c r="G253" s="26"/>
      <c r="H253" s="26"/>
      <c r="I253" s="27"/>
      <c r="J253" s="53">
        <v>32</v>
      </c>
      <c r="K253" s="26"/>
      <c r="L253" s="26"/>
      <c r="M253" s="26"/>
      <c r="N253" s="27"/>
      <c r="O253" s="25"/>
      <c r="P253" s="26"/>
      <c r="Q253" s="26"/>
      <c r="R253" s="26"/>
      <c r="S253" s="27"/>
      <c r="T253" s="25"/>
      <c r="U253" s="26"/>
      <c r="V253" s="26"/>
      <c r="W253" s="26"/>
      <c r="X253" s="27"/>
      <c r="Y253" s="53"/>
      <c r="Z253" s="26"/>
      <c r="AA253" s="26"/>
      <c r="AB253" s="26"/>
      <c r="AC253" s="27"/>
      <c r="AD253" s="53">
        <v>28</v>
      </c>
      <c r="AE253" s="54"/>
      <c r="AF253" s="26"/>
      <c r="AG253" s="26"/>
      <c r="AH253" s="27"/>
      <c r="AI253" s="53">
        <v>15</v>
      </c>
      <c r="AJ253" s="54">
        <v>32</v>
      </c>
      <c r="AK253" s="26"/>
      <c r="AL253" s="26"/>
      <c r="AM253" s="27"/>
      <c r="AN253" s="53">
        <v>9</v>
      </c>
      <c r="AO253" s="54">
        <v>9</v>
      </c>
      <c r="AP253" s="54">
        <v>15</v>
      </c>
      <c r="AQ253" s="54">
        <v>32</v>
      </c>
      <c r="AR253" s="27"/>
      <c r="AS253" s="53">
        <v>9</v>
      </c>
      <c r="AT253" s="26">
        <v>15</v>
      </c>
      <c r="AU253" s="26"/>
      <c r="AV253" s="26"/>
      <c r="AW253" s="27"/>
      <c r="AX253" s="53">
        <v>5</v>
      </c>
      <c r="AY253" s="54">
        <v>9</v>
      </c>
      <c r="AZ253" s="54">
        <v>22</v>
      </c>
      <c r="BA253" s="26">
        <v>32</v>
      </c>
      <c r="BB253" s="27"/>
      <c r="BC253" s="28">
        <f t="shared" si="3"/>
        <v>264</v>
      </c>
      <c r="BD253" s="51"/>
    </row>
    <row r="254" spans="1:56" x14ac:dyDescent="0.25">
      <c r="A254" s="23">
        <v>12720009</v>
      </c>
      <c r="B254" s="46" t="s">
        <v>274</v>
      </c>
      <c r="C254" s="25"/>
      <c r="D254" s="26"/>
      <c r="E254" s="26"/>
      <c r="F254" s="26"/>
      <c r="G254" s="26"/>
      <c r="H254" s="26"/>
      <c r="I254" s="27"/>
      <c r="J254" s="25"/>
      <c r="K254" s="26"/>
      <c r="L254" s="26"/>
      <c r="M254" s="26"/>
      <c r="N254" s="27"/>
      <c r="O254" s="25"/>
      <c r="P254" s="26"/>
      <c r="Q254" s="26"/>
      <c r="R254" s="26"/>
      <c r="S254" s="27"/>
      <c r="T254" s="25"/>
      <c r="U254" s="26"/>
      <c r="V254" s="26"/>
      <c r="W254" s="26"/>
      <c r="X254" s="27"/>
      <c r="Y254" s="25"/>
      <c r="Z254" s="26"/>
      <c r="AA254" s="26"/>
      <c r="AB254" s="26"/>
      <c r="AC254" s="27"/>
      <c r="AD254" s="25"/>
      <c r="AE254" s="26"/>
      <c r="AF254" s="26"/>
      <c r="AG254" s="26"/>
      <c r="AH254" s="27"/>
      <c r="AI254" s="25"/>
      <c r="AJ254" s="26"/>
      <c r="AK254" s="26"/>
      <c r="AL254" s="26"/>
      <c r="AM254" s="27"/>
      <c r="AN254" s="25"/>
      <c r="AO254" s="26"/>
      <c r="AP254" s="26"/>
      <c r="AQ254" s="26"/>
      <c r="AR254" s="27"/>
      <c r="AS254" s="25"/>
      <c r="AT254" s="26"/>
      <c r="AU254" s="26"/>
      <c r="AV254" s="26"/>
      <c r="AW254" s="27"/>
      <c r="AX254" s="25"/>
      <c r="AY254" s="26"/>
      <c r="AZ254" s="26"/>
      <c r="BA254" s="26"/>
      <c r="BB254" s="27"/>
      <c r="BC254" s="28">
        <f t="shared" si="3"/>
        <v>0</v>
      </c>
    </row>
    <row r="255" spans="1:56" x14ac:dyDescent="0.25">
      <c r="A255" s="23">
        <v>12530119</v>
      </c>
      <c r="B255" s="46" t="s">
        <v>275</v>
      </c>
      <c r="C255" s="25"/>
      <c r="D255" s="26"/>
      <c r="E255" s="26"/>
      <c r="F255" s="26"/>
      <c r="G255" s="26"/>
      <c r="H255" s="26"/>
      <c r="I255" s="27"/>
      <c r="J255" s="25"/>
      <c r="K255" s="26"/>
      <c r="L255" s="26"/>
      <c r="M255" s="26"/>
      <c r="N255" s="27"/>
      <c r="O255" s="25"/>
      <c r="P255" s="26"/>
      <c r="Q255" s="26"/>
      <c r="R255" s="26"/>
      <c r="S255" s="27"/>
      <c r="T255" s="25"/>
      <c r="U255" s="26"/>
      <c r="V255" s="26"/>
      <c r="W255" s="26"/>
      <c r="X255" s="27"/>
      <c r="Y255" s="25"/>
      <c r="Z255" s="26"/>
      <c r="AA255" s="26"/>
      <c r="AB255" s="26"/>
      <c r="AC255" s="27"/>
      <c r="AD255" s="25"/>
      <c r="AE255" s="26"/>
      <c r="AF255" s="26"/>
      <c r="AG255" s="26"/>
      <c r="AH255" s="27"/>
      <c r="AI255" s="25"/>
      <c r="AJ255" s="26"/>
      <c r="AK255" s="26"/>
      <c r="AL255" s="26"/>
      <c r="AM255" s="27"/>
      <c r="AN255" s="25"/>
      <c r="AO255" s="26"/>
      <c r="AP255" s="26"/>
      <c r="AQ255" s="26"/>
      <c r="AR255" s="27"/>
      <c r="AS255" s="25"/>
      <c r="AT255" s="26"/>
      <c r="AU255" s="26"/>
      <c r="AV255" s="26"/>
      <c r="AW255" s="27"/>
      <c r="AX255" s="25"/>
      <c r="AY255" s="26"/>
      <c r="AZ255" s="26"/>
      <c r="BA255" s="26"/>
      <c r="BB255" s="27"/>
      <c r="BC255" s="28">
        <f t="shared" si="3"/>
        <v>0</v>
      </c>
    </row>
    <row r="256" spans="1:56" x14ac:dyDescent="0.25">
      <c r="A256" s="23">
        <v>12720120</v>
      </c>
      <c r="B256" s="46" t="s">
        <v>276</v>
      </c>
      <c r="C256" s="25"/>
      <c r="D256" s="26"/>
      <c r="E256" s="26"/>
      <c r="F256" s="26"/>
      <c r="G256" s="26"/>
      <c r="H256" s="26"/>
      <c r="I256" s="27"/>
      <c r="J256" s="25"/>
      <c r="K256" s="26"/>
      <c r="L256" s="26"/>
      <c r="M256" s="26"/>
      <c r="N256" s="27"/>
      <c r="O256" s="25"/>
      <c r="P256" s="26"/>
      <c r="Q256" s="26"/>
      <c r="R256" s="26"/>
      <c r="S256" s="27"/>
      <c r="T256" s="25"/>
      <c r="U256" s="26"/>
      <c r="V256" s="26"/>
      <c r="W256" s="26"/>
      <c r="X256" s="27"/>
      <c r="Y256" s="25"/>
      <c r="Z256" s="26"/>
      <c r="AA256" s="26"/>
      <c r="AB256" s="26"/>
      <c r="AC256" s="27"/>
      <c r="AD256" s="25"/>
      <c r="AE256" s="26"/>
      <c r="AF256" s="26"/>
      <c r="AG256" s="26"/>
      <c r="AH256" s="27"/>
      <c r="AI256" s="25"/>
      <c r="AJ256" s="26"/>
      <c r="AK256" s="26"/>
      <c r="AL256" s="26"/>
      <c r="AM256" s="27"/>
      <c r="AN256" s="25"/>
      <c r="AO256" s="26"/>
      <c r="AP256" s="26"/>
      <c r="AQ256" s="26"/>
      <c r="AR256" s="27"/>
      <c r="AS256" s="25"/>
      <c r="AT256" s="26"/>
      <c r="AU256" s="26"/>
      <c r="AV256" s="26"/>
      <c r="AW256" s="27"/>
      <c r="AX256" s="25"/>
      <c r="AY256" s="26"/>
      <c r="AZ256" s="26"/>
      <c r="BA256" s="26"/>
      <c r="BB256" s="27"/>
      <c r="BC256" s="28">
        <f t="shared" si="3"/>
        <v>0</v>
      </c>
    </row>
    <row r="257" spans="1:56" x14ac:dyDescent="0.25">
      <c r="A257" s="23">
        <v>12530072</v>
      </c>
      <c r="B257" s="46" t="s">
        <v>277</v>
      </c>
      <c r="C257" s="25"/>
      <c r="D257" s="26"/>
      <c r="E257" s="26"/>
      <c r="F257" s="26"/>
      <c r="G257" s="26"/>
      <c r="H257" s="26"/>
      <c r="I257" s="27"/>
      <c r="J257" s="25"/>
      <c r="K257" s="26"/>
      <c r="L257" s="26"/>
      <c r="M257" s="26"/>
      <c r="N257" s="27"/>
      <c r="O257" s="25"/>
      <c r="P257" s="26"/>
      <c r="Q257" s="26"/>
      <c r="R257" s="26"/>
      <c r="S257" s="27"/>
      <c r="T257" s="25"/>
      <c r="U257" s="26"/>
      <c r="V257" s="26"/>
      <c r="W257" s="26"/>
      <c r="X257" s="27"/>
      <c r="Y257" s="25"/>
      <c r="Z257" s="26"/>
      <c r="AA257" s="26"/>
      <c r="AB257" s="26"/>
      <c r="AC257" s="27"/>
      <c r="AD257" s="25"/>
      <c r="AE257" s="26"/>
      <c r="AF257" s="26"/>
      <c r="AG257" s="26"/>
      <c r="AH257" s="27"/>
      <c r="AI257" s="25"/>
      <c r="AJ257" s="26"/>
      <c r="AK257" s="26"/>
      <c r="AL257" s="26"/>
      <c r="AM257" s="27"/>
      <c r="AN257" s="25"/>
      <c r="AO257" s="26"/>
      <c r="AP257" s="26"/>
      <c r="AQ257" s="26"/>
      <c r="AR257" s="27"/>
      <c r="AS257" s="25"/>
      <c r="AT257" s="26"/>
      <c r="AU257" s="26"/>
      <c r="AV257" s="26"/>
      <c r="AW257" s="27"/>
      <c r="AX257" s="25"/>
      <c r="AY257" s="26"/>
      <c r="AZ257" s="26"/>
      <c r="BA257" s="26"/>
      <c r="BB257" s="27"/>
      <c r="BC257" s="28">
        <f t="shared" si="3"/>
        <v>0</v>
      </c>
    </row>
    <row r="258" spans="1:56" x14ac:dyDescent="0.25">
      <c r="A258" s="23">
        <v>12440182</v>
      </c>
      <c r="B258" s="46" t="s">
        <v>278</v>
      </c>
      <c r="C258" s="25"/>
      <c r="D258" s="26"/>
      <c r="E258" s="26"/>
      <c r="F258" s="26"/>
      <c r="G258" s="26"/>
      <c r="H258" s="26"/>
      <c r="I258" s="27"/>
      <c r="J258" s="25"/>
      <c r="K258" s="26"/>
      <c r="L258" s="26"/>
      <c r="M258" s="26"/>
      <c r="N258" s="27"/>
      <c r="O258" s="25"/>
      <c r="P258" s="26"/>
      <c r="Q258" s="26"/>
      <c r="R258" s="26"/>
      <c r="S258" s="27"/>
      <c r="T258" s="25"/>
      <c r="U258" s="26"/>
      <c r="V258" s="26"/>
      <c r="W258" s="26"/>
      <c r="X258" s="27"/>
      <c r="Y258" s="25"/>
      <c r="Z258" s="26"/>
      <c r="AA258" s="26"/>
      <c r="AB258" s="26"/>
      <c r="AC258" s="27"/>
      <c r="AD258" s="25"/>
      <c r="AE258" s="26"/>
      <c r="AF258" s="26"/>
      <c r="AG258" s="26"/>
      <c r="AH258" s="27"/>
      <c r="AI258" s="25"/>
      <c r="AJ258" s="26"/>
      <c r="AK258" s="26"/>
      <c r="AL258" s="26"/>
      <c r="AM258" s="27"/>
      <c r="AN258" s="25"/>
      <c r="AO258" s="26"/>
      <c r="AP258" s="26"/>
      <c r="AQ258" s="26"/>
      <c r="AR258" s="27"/>
      <c r="AS258" s="25"/>
      <c r="AT258" s="26"/>
      <c r="AU258" s="26"/>
      <c r="AV258" s="26"/>
      <c r="AW258" s="27"/>
      <c r="AX258" s="25"/>
      <c r="AY258" s="26"/>
      <c r="AZ258" s="26"/>
      <c r="BA258" s="26"/>
      <c r="BB258" s="27"/>
      <c r="BC258" s="28">
        <f t="shared" si="3"/>
        <v>0</v>
      </c>
    </row>
    <row r="259" spans="1:56" x14ac:dyDescent="0.25">
      <c r="A259" s="23">
        <v>12720084</v>
      </c>
      <c r="B259" s="46" t="s">
        <v>279</v>
      </c>
      <c r="C259" s="25"/>
      <c r="D259" s="26"/>
      <c r="E259" s="26"/>
      <c r="F259" s="26"/>
      <c r="G259" s="26"/>
      <c r="H259" s="26"/>
      <c r="I259" s="27"/>
      <c r="J259" s="25"/>
      <c r="K259" s="26"/>
      <c r="L259" s="26"/>
      <c r="M259" s="26"/>
      <c r="N259" s="27"/>
      <c r="O259" s="25"/>
      <c r="P259" s="26"/>
      <c r="Q259" s="26"/>
      <c r="R259" s="26"/>
      <c r="S259" s="27"/>
      <c r="T259" s="25"/>
      <c r="U259" s="26"/>
      <c r="V259" s="26"/>
      <c r="W259" s="26"/>
      <c r="X259" s="27"/>
      <c r="Y259" s="25"/>
      <c r="Z259" s="26"/>
      <c r="AA259" s="26"/>
      <c r="AB259" s="26"/>
      <c r="AC259" s="27"/>
      <c r="AD259" s="25"/>
      <c r="AE259" s="26"/>
      <c r="AF259" s="26"/>
      <c r="AG259" s="26"/>
      <c r="AH259" s="27"/>
      <c r="AI259" s="25"/>
      <c r="AJ259" s="26"/>
      <c r="AK259" s="26"/>
      <c r="AL259" s="26"/>
      <c r="AM259" s="27"/>
      <c r="AN259" s="25"/>
      <c r="AO259" s="26"/>
      <c r="AP259" s="26"/>
      <c r="AQ259" s="26"/>
      <c r="AR259" s="27"/>
      <c r="AS259" s="25"/>
      <c r="AT259" s="26"/>
      <c r="AU259" s="26"/>
      <c r="AV259" s="26"/>
      <c r="AW259" s="27"/>
      <c r="AX259" s="25"/>
      <c r="AY259" s="26"/>
      <c r="AZ259" s="26"/>
      <c r="BA259" s="26"/>
      <c r="BB259" s="27"/>
      <c r="BC259" s="28">
        <f t="shared" si="3"/>
        <v>0</v>
      </c>
    </row>
    <row r="260" spans="1:56" x14ac:dyDescent="0.25">
      <c r="A260" s="23">
        <v>12850136</v>
      </c>
      <c r="B260" s="46" t="s">
        <v>281</v>
      </c>
      <c r="C260" s="25"/>
      <c r="D260" s="26"/>
      <c r="E260" s="26"/>
      <c r="F260" s="26"/>
      <c r="G260" s="26"/>
      <c r="H260" s="26"/>
      <c r="I260" s="27"/>
      <c r="J260" s="25"/>
      <c r="K260" s="26"/>
      <c r="L260" s="26"/>
      <c r="M260" s="26"/>
      <c r="N260" s="27"/>
      <c r="O260" s="25"/>
      <c r="P260" s="26"/>
      <c r="Q260" s="26"/>
      <c r="R260" s="26"/>
      <c r="S260" s="27"/>
      <c r="T260" s="25"/>
      <c r="U260" s="26"/>
      <c r="V260" s="26"/>
      <c r="W260" s="26"/>
      <c r="X260" s="27"/>
      <c r="Y260" s="25"/>
      <c r="Z260" s="26"/>
      <c r="AA260" s="26"/>
      <c r="AB260" s="26"/>
      <c r="AC260" s="27"/>
      <c r="AD260" s="53"/>
      <c r="AE260" s="26"/>
      <c r="AF260" s="26"/>
      <c r="AG260" s="26"/>
      <c r="AH260" s="27"/>
      <c r="AI260" s="25"/>
      <c r="AJ260" s="26"/>
      <c r="AK260" s="26"/>
      <c r="AL260" s="26"/>
      <c r="AM260" s="27"/>
      <c r="AN260" s="25"/>
      <c r="AO260" s="26"/>
      <c r="AP260" s="26"/>
      <c r="AQ260" s="26"/>
      <c r="AR260" s="27"/>
      <c r="AS260" s="25"/>
      <c r="AT260" s="26"/>
      <c r="AU260" s="26"/>
      <c r="AV260" s="26"/>
      <c r="AW260" s="27"/>
      <c r="AX260" s="25"/>
      <c r="AY260" s="26"/>
      <c r="AZ260" s="26"/>
      <c r="BA260" s="26"/>
      <c r="BB260" s="27"/>
      <c r="BC260" s="28">
        <f t="shared" ref="BC260:BC323" si="4">SUM(C260:BB260)</f>
        <v>0</v>
      </c>
      <c r="BD260" s="51"/>
    </row>
    <row r="261" spans="1:56" x14ac:dyDescent="0.25">
      <c r="A261" s="23">
        <v>12490037</v>
      </c>
      <c r="B261" s="46" t="s">
        <v>282</v>
      </c>
      <c r="C261" s="25"/>
      <c r="D261" s="26"/>
      <c r="E261" s="26"/>
      <c r="F261" s="26"/>
      <c r="G261" s="26"/>
      <c r="H261" s="26"/>
      <c r="I261" s="27"/>
      <c r="J261" s="25"/>
      <c r="K261" s="26"/>
      <c r="L261" s="26"/>
      <c r="M261" s="26"/>
      <c r="N261" s="27"/>
      <c r="O261" s="25"/>
      <c r="P261" s="26"/>
      <c r="Q261" s="26"/>
      <c r="R261" s="26"/>
      <c r="S261" s="27"/>
      <c r="T261" s="25"/>
      <c r="U261" s="26"/>
      <c r="V261" s="26"/>
      <c r="W261" s="26"/>
      <c r="X261" s="27"/>
      <c r="Y261" s="25"/>
      <c r="Z261" s="26"/>
      <c r="AA261" s="26"/>
      <c r="AB261" s="26"/>
      <c r="AC261" s="27"/>
      <c r="AD261" s="25"/>
      <c r="AE261" s="26"/>
      <c r="AF261" s="26"/>
      <c r="AG261" s="26"/>
      <c r="AH261" s="27"/>
      <c r="AI261" s="25"/>
      <c r="AJ261" s="26"/>
      <c r="AK261" s="26"/>
      <c r="AL261" s="26"/>
      <c r="AM261" s="27"/>
      <c r="AN261" s="25"/>
      <c r="AO261" s="26"/>
      <c r="AP261" s="26"/>
      <c r="AQ261" s="26"/>
      <c r="AR261" s="27"/>
      <c r="AS261" s="25"/>
      <c r="AT261" s="26"/>
      <c r="AU261" s="26"/>
      <c r="AV261" s="26"/>
      <c r="AW261" s="27"/>
      <c r="AX261" s="25"/>
      <c r="AY261" s="26"/>
      <c r="AZ261" s="26"/>
      <c r="BA261" s="26"/>
      <c r="BB261" s="27"/>
      <c r="BC261" s="28">
        <f t="shared" si="4"/>
        <v>0</v>
      </c>
    </row>
    <row r="262" spans="1:56" x14ac:dyDescent="0.25">
      <c r="A262" s="23">
        <v>12440067</v>
      </c>
      <c r="B262" s="46" t="s">
        <v>33</v>
      </c>
      <c r="C262" s="25"/>
      <c r="D262" s="26"/>
      <c r="E262" s="26"/>
      <c r="F262" s="26"/>
      <c r="G262" s="26"/>
      <c r="H262" s="26"/>
      <c r="I262" s="27"/>
      <c r="J262" s="25"/>
      <c r="K262" s="26"/>
      <c r="L262" s="26"/>
      <c r="M262" s="26"/>
      <c r="N262" s="27"/>
      <c r="O262" s="25"/>
      <c r="P262" s="26"/>
      <c r="Q262" s="26"/>
      <c r="R262" s="26"/>
      <c r="S262" s="27"/>
      <c r="T262" s="25"/>
      <c r="U262" s="26"/>
      <c r="V262" s="26"/>
      <c r="W262" s="26"/>
      <c r="X262" s="27"/>
      <c r="Y262" s="25"/>
      <c r="Z262" s="26"/>
      <c r="AA262" s="26"/>
      <c r="AB262" s="26"/>
      <c r="AC262" s="27"/>
      <c r="AD262" s="25"/>
      <c r="AE262" s="26"/>
      <c r="AF262" s="26"/>
      <c r="AG262" s="26"/>
      <c r="AH262" s="27"/>
      <c r="AI262" s="25">
        <v>9</v>
      </c>
      <c r="AJ262" s="26"/>
      <c r="AK262" s="26"/>
      <c r="AL262" s="26"/>
      <c r="AM262" s="27"/>
      <c r="AN262" s="25"/>
      <c r="AO262" s="26"/>
      <c r="AP262" s="26"/>
      <c r="AQ262" s="26"/>
      <c r="AR262" s="27"/>
      <c r="AS262" s="25"/>
      <c r="AT262" s="26"/>
      <c r="AU262" s="26"/>
      <c r="AV262" s="26"/>
      <c r="AW262" s="27"/>
      <c r="AX262" s="25"/>
      <c r="AY262" s="26"/>
      <c r="AZ262" s="26"/>
      <c r="BA262" s="26"/>
      <c r="BB262" s="27"/>
      <c r="BC262" s="28">
        <f t="shared" si="4"/>
        <v>9</v>
      </c>
    </row>
    <row r="263" spans="1:56" x14ac:dyDescent="0.25">
      <c r="A263" s="23">
        <v>12720048</v>
      </c>
      <c r="B263" s="46" t="s">
        <v>283</v>
      </c>
      <c r="C263" s="25"/>
      <c r="D263" s="26"/>
      <c r="E263" s="26"/>
      <c r="F263" s="26"/>
      <c r="G263" s="26"/>
      <c r="H263" s="26"/>
      <c r="I263" s="27"/>
      <c r="J263" s="25"/>
      <c r="K263" s="26"/>
      <c r="L263" s="26"/>
      <c r="M263" s="26"/>
      <c r="N263" s="27"/>
      <c r="O263" s="25"/>
      <c r="P263" s="26"/>
      <c r="Q263" s="26"/>
      <c r="R263" s="26"/>
      <c r="S263" s="27"/>
      <c r="T263" s="25"/>
      <c r="U263" s="26"/>
      <c r="V263" s="26"/>
      <c r="W263" s="26"/>
      <c r="X263" s="27"/>
      <c r="Y263" s="25"/>
      <c r="Z263" s="26"/>
      <c r="AA263" s="26"/>
      <c r="AB263" s="26"/>
      <c r="AC263" s="27"/>
      <c r="AD263" s="25"/>
      <c r="AE263" s="26"/>
      <c r="AF263" s="26"/>
      <c r="AG263" s="26"/>
      <c r="AH263" s="27"/>
      <c r="AI263" s="25"/>
      <c r="AJ263" s="26"/>
      <c r="AK263" s="26"/>
      <c r="AL263" s="26"/>
      <c r="AM263" s="27"/>
      <c r="AN263" s="25"/>
      <c r="AO263" s="26"/>
      <c r="AP263" s="26"/>
      <c r="AQ263" s="26"/>
      <c r="AR263" s="27"/>
      <c r="AS263" s="25"/>
      <c r="AT263" s="26"/>
      <c r="AU263" s="26"/>
      <c r="AV263" s="26"/>
      <c r="AW263" s="27"/>
      <c r="AX263" s="25"/>
      <c r="AY263" s="26"/>
      <c r="AZ263" s="26"/>
      <c r="BA263" s="26"/>
      <c r="BB263" s="27"/>
      <c r="BC263" s="28">
        <f t="shared" si="4"/>
        <v>0</v>
      </c>
    </row>
    <row r="264" spans="1:56" x14ac:dyDescent="0.25">
      <c r="A264" s="23">
        <v>12490002</v>
      </c>
      <c r="B264" s="46" t="s">
        <v>284</v>
      </c>
      <c r="C264" s="25"/>
      <c r="D264" s="26"/>
      <c r="E264" s="26"/>
      <c r="F264" s="26"/>
      <c r="G264" s="26"/>
      <c r="H264" s="26"/>
      <c r="I264" s="27"/>
      <c r="J264" s="25"/>
      <c r="K264" s="26"/>
      <c r="L264" s="26"/>
      <c r="M264" s="26"/>
      <c r="N264" s="27"/>
      <c r="O264" s="25"/>
      <c r="P264" s="26"/>
      <c r="Q264" s="26"/>
      <c r="R264" s="26"/>
      <c r="S264" s="27"/>
      <c r="T264" s="25"/>
      <c r="U264" s="26"/>
      <c r="V264" s="26"/>
      <c r="W264" s="26"/>
      <c r="X264" s="27"/>
      <c r="Y264" s="53"/>
      <c r="Z264" s="26"/>
      <c r="AA264" s="26"/>
      <c r="AB264" s="26"/>
      <c r="AC264" s="27"/>
      <c r="AD264" s="25"/>
      <c r="AE264" s="26"/>
      <c r="AF264" s="26"/>
      <c r="AG264" s="26"/>
      <c r="AH264" s="27"/>
      <c r="AI264" s="25"/>
      <c r="AJ264" s="26"/>
      <c r="AK264" s="26"/>
      <c r="AL264" s="26"/>
      <c r="AM264" s="27"/>
      <c r="AN264" s="25"/>
      <c r="AO264" s="26"/>
      <c r="AP264" s="26"/>
      <c r="AQ264" s="26"/>
      <c r="AR264" s="27"/>
      <c r="AS264" s="25"/>
      <c r="AT264" s="26"/>
      <c r="AU264" s="26"/>
      <c r="AV264" s="26"/>
      <c r="AW264" s="27"/>
      <c r="AX264" s="25"/>
      <c r="AY264" s="26"/>
      <c r="AZ264" s="26"/>
      <c r="BA264" s="26"/>
      <c r="BB264" s="27"/>
      <c r="BC264" s="28">
        <f t="shared" si="4"/>
        <v>0</v>
      </c>
      <c r="BD264" s="51"/>
    </row>
    <row r="265" spans="1:56" x14ac:dyDescent="0.25">
      <c r="A265" s="23">
        <v>12490059</v>
      </c>
      <c r="B265" s="46" t="s">
        <v>285</v>
      </c>
      <c r="C265" s="25"/>
      <c r="D265" s="26"/>
      <c r="E265" s="26"/>
      <c r="F265" s="26"/>
      <c r="G265" s="26"/>
      <c r="H265" s="26"/>
      <c r="I265" s="27"/>
      <c r="J265" s="25"/>
      <c r="K265" s="26"/>
      <c r="L265" s="26"/>
      <c r="M265" s="26"/>
      <c r="N265" s="27"/>
      <c r="O265" s="25"/>
      <c r="P265" s="26"/>
      <c r="Q265" s="26"/>
      <c r="R265" s="26"/>
      <c r="S265" s="27"/>
      <c r="T265" s="25"/>
      <c r="U265" s="26"/>
      <c r="V265" s="26"/>
      <c r="W265" s="26"/>
      <c r="X265" s="27"/>
      <c r="Y265" s="25"/>
      <c r="Z265" s="26"/>
      <c r="AA265" s="26"/>
      <c r="AB265" s="26"/>
      <c r="AC265" s="27"/>
      <c r="AD265" s="25"/>
      <c r="AE265" s="26"/>
      <c r="AF265" s="26"/>
      <c r="AG265" s="26"/>
      <c r="AH265" s="27"/>
      <c r="AI265" s="25"/>
      <c r="AJ265" s="26"/>
      <c r="AK265" s="26"/>
      <c r="AL265" s="26"/>
      <c r="AM265" s="27"/>
      <c r="AN265" s="25"/>
      <c r="AO265" s="26"/>
      <c r="AP265" s="26"/>
      <c r="AQ265" s="26"/>
      <c r="AR265" s="27"/>
      <c r="AS265" s="25"/>
      <c r="AT265" s="26"/>
      <c r="AU265" s="26"/>
      <c r="AV265" s="26"/>
      <c r="AW265" s="27"/>
      <c r="AX265" s="25"/>
      <c r="AY265" s="26"/>
      <c r="AZ265" s="26"/>
      <c r="BA265" s="26"/>
      <c r="BB265" s="27"/>
      <c r="BC265" s="28">
        <f t="shared" si="4"/>
        <v>0</v>
      </c>
    </row>
    <row r="266" spans="1:56" x14ac:dyDescent="0.25">
      <c r="A266" s="23">
        <v>12530061</v>
      </c>
      <c r="B266" s="46" t="s">
        <v>286</v>
      </c>
      <c r="C266" s="25"/>
      <c r="D266" s="26"/>
      <c r="E266" s="26"/>
      <c r="F266" s="26"/>
      <c r="G266" s="26"/>
      <c r="H266" s="26"/>
      <c r="I266" s="27"/>
      <c r="J266" s="25"/>
      <c r="K266" s="26"/>
      <c r="L266" s="26"/>
      <c r="M266" s="26"/>
      <c r="N266" s="27"/>
      <c r="O266" s="25"/>
      <c r="P266" s="26"/>
      <c r="Q266" s="26"/>
      <c r="R266" s="26"/>
      <c r="S266" s="27"/>
      <c r="T266" s="25"/>
      <c r="U266" s="26"/>
      <c r="V266" s="26"/>
      <c r="W266" s="26"/>
      <c r="X266" s="27"/>
      <c r="Y266" s="25"/>
      <c r="Z266" s="26"/>
      <c r="AA266" s="26"/>
      <c r="AB266" s="26"/>
      <c r="AC266" s="27"/>
      <c r="AD266" s="25"/>
      <c r="AE266" s="26"/>
      <c r="AF266" s="26"/>
      <c r="AG266" s="26"/>
      <c r="AH266" s="27"/>
      <c r="AI266" s="25"/>
      <c r="AJ266" s="26"/>
      <c r="AK266" s="26"/>
      <c r="AL266" s="26"/>
      <c r="AM266" s="27"/>
      <c r="AN266" s="25"/>
      <c r="AO266" s="26"/>
      <c r="AP266" s="26"/>
      <c r="AQ266" s="26"/>
      <c r="AR266" s="27"/>
      <c r="AS266" s="25"/>
      <c r="AT266" s="26"/>
      <c r="AU266" s="26"/>
      <c r="AV266" s="26"/>
      <c r="AW266" s="27"/>
      <c r="AX266" s="25"/>
      <c r="AY266" s="26"/>
      <c r="AZ266" s="26"/>
      <c r="BA266" s="26"/>
      <c r="BB266" s="27"/>
      <c r="BC266" s="28">
        <f t="shared" si="4"/>
        <v>0</v>
      </c>
    </row>
    <row r="267" spans="1:56" x14ac:dyDescent="0.25">
      <c r="A267" s="23">
        <v>12720127</v>
      </c>
      <c r="B267" s="46" t="s">
        <v>287</v>
      </c>
      <c r="C267" s="25"/>
      <c r="D267" s="26"/>
      <c r="E267" s="26"/>
      <c r="F267" s="26"/>
      <c r="G267" s="26"/>
      <c r="H267" s="26"/>
      <c r="I267" s="27"/>
      <c r="J267" s="25"/>
      <c r="K267" s="26"/>
      <c r="L267" s="26"/>
      <c r="M267" s="26"/>
      <c r="N267" s="27"/>
      <c r="O267" s="25"/>
      <c r="P267" s="26"/>
      <c r="Q267" s="26"/>
      <c r="R267" s="26"/>
      <c r="S267" s="27"/>
      <c r="T267" s="25"/>
      <c r="U267" s="26"/>
      <c r="V267" s="26"/>
      <c r="W267" s="26"/>
      <c r="X267" s="27"/>
      <c r="Y267" s="25"/>
      <c r="Z267" s="26"/>
      <c r="AA267" s="26"/>
      <c r="AB267" s="26"/>
      <c r="AC267" s="27"/>
      <c r="AD267" s="25"/>
      <c r="AE267" s="26"/>
      <c r="AF267" s="26"/>
      <c r="AG267" s="26"/>
      <c r="AH267" s="27"/>
      <c r="AI267" s="25"/>
      <c r="AJ267" s="26"/>
      <c r="AK267" s="26"/>
      <c r="AL267" s="26"/>
      <c r="AM267" s="27"/>
      <c r="AN267" s="25"/>
      <c r="AO267" s="26"/>
      <c r="AP267" s="26"/>
      <c r="AQ267" s="26"/>
      <c r="AR267" s="27"/>
      <c r="AS267" s="25"/>
      <c r="AT267" s="26"/>
      <c r="AU267" s="26"/>
      <c r="AV267" s="26"/>
      <c r="AW267" s="27"/>
      <c r="AX267" s="25"/>
      <c r="AY267" s="26"/>
      <c r="AZ267" s="26"/>
      <c r="BA267" s="26"/>
      <c r="BB267" s="27"/>
      <c r="BC267" s="28">
        <f t="shared" si="4"/>
        <v>0</v>
      </c>
    </row>
    <row r="268" spans="1:56" x14ac:dyDescent="0.25">
      <c r="A268" s="23">
        <v>12530146</v>
      </c>
      <c r="B268" s="46" t="s">
        <v>288</v>
      </c>
      <c r="C268" s="25"/>
      <c r="D268" s="26"/>
      <c r="E268" s="26"/>
      <c r="F268" s="26"/>
      <c r="G268" s="26"/>
      <c r="H268" s="26"/>
      <c r="I268" s="27"/>
      <c r="J268" s="25"/>
      <c r="K268" s="26"/>
      <c r="L268" s="26"/>
      <c r="M268" s="26"/>
      <c r="N268" s="27"/>
      <c r="O268" s="25"/>
      <c r="P268" s="26"/>
      <c r="Q268" s="26"/>
      <c r="R268" s="26"/>
      <c r="S268" s="27"/>
      <c r="T268" s="25"/>
      <c r="U268" s="26"/>
      <c r="V268" s="26"/>
      <c r="W268" s="26"/>
      <c r="X268" s="27"/>
      <c r="Y268" s="25"/>
      <c r="Z268" s="26"/>
      <c r="AA268" s="26"/>
      <c r="AB268" s="26"/>
      <c r="AC268" s="27"/>
      <c r="AD268" s="25"/>
      <c r="AE268" s="26"/>
      <c r="AF268" s="26"/>
      <c r="AG268" s="26"/>
      <c r="AH268" s="27"/>
      <c r="AI268" s="25"/>
      <c r="AJ268" s="26"/>
      <c r="AK268" s="26"/>
      <c r="AL268" s="26"/>
      <c r="AM268" s="27"/>
      <c r="AN268" s="25"/>
      <c r="AO268" s="26"/>
      <c r="AP268" s="26"/>
      <c r="AQ268" s="26"/>
      <c r="AR268" s="27"/>
      <c r="AS268" s="25"/>
      <c r="AT268" s="26"/>
      <c r="AU268" s="26"/>
      <c r="AV268" s="26"/>
      <c r="AW268" s="27"/>
      <c r="AX268" s="25"/>
      <c r="AY268" s="26"/>
      <c r="AZ268" s="26"/>
      <c r="BA268" s="26"/>
      <c r="BB268" s="27"/>
      <c r="BC268" s="28">
        <f t="shared" si="4"/>
        <v>0</v>
      </c>
    </row>
    <row r="269" spans="1:56" x14ac:dyDescent="0.25">
      <c r="A269" s="23">
        <v>12440023</v>
      </c>
      <c r="B269" s="46" t="s">
        <v>289</v>
      </c>
      <c r="C269" s="25"/>
      <c r="D269" s="26"/>
      <c r="E269" s="26"/>
      <c r="F269" s="26"/>
      <c r="G269" s="26"/>
      <c r="H269" s="26"/>
      <c r="I269" s="27"/>
      <c r="J269" s="25"/>
      <c r="K269" s="26"/>
      <c r="L269" s="26"/>
      <c r="M269" s="26"/>
      <c r="N269" s="27"/>
      <c r="O269" s="25"/>
      <c r="P269" s="26"/>
      <c r="Q269" s="26"/>
      <c r="R269" s="26"/>
      <c r="S269" s="27"/>
      <c r="T269" s="25"/>
      <c r="U269" s="26"/>
      <c r="V269" s="26"/>
      <c r="W269" s="26"/>
      <c r="X269" s="27"/>
      <c r="Y269" s="25"/>
      <c r="Z269" s="26"/>
      <c r="AA269" s="26"/>
      <c r="AB269" s="26"/>
      <c r="AC269" s="27"/>
      <c r="AD269" s="25"/>
      <c r="AE269" s="26"/>
      <c r="AF269" s="26"/>
      <c r="AG269" s="26"/>
      <c r="AH269" s="27"/>
      <c r="AI269" s="25"/>
      <c r="AJ269" s="26"/>
      <c r="AK269" s="26"/>
      <c r="AL269" s="26"/>
      <c r="AM269" s="27"/>
      <c r="AN269" s="25"/>
      <c r="AO269" s="26"/>
      <c r="AP269" s="26"/>
      <c r="AQ269" s="26"/>
      <c r="AR269" s="27"/>
      <c r="AS269" s="25"/>
      <c r="AT269" s="26"/>
      <c r="AU269" s="26"/>
      <c r="AV269" s="26"/>
      <c r="AW269" s="27"/>
      <c r="AX269" s="25"/>
      <c r="AY269" s="26"/>
      <c r="AZ269" s="26"/>
      <c r="BA269" s="26"/>
      <c r="BB269" s="27"/>
      <c r="BC269" s="28">
        <f t="shared" si="4"/>
        <v>0</v>
      </c>
    </row>
    <row r="270" spans="1:56" x14ac:dyDescent="0.25">
      <c r="A270" s="23">
        <v>12440071</v>
      </c>
      <c r="B270" s="46" t="s">
        <v>290</v>
      </c>
      <c r="C270" s="25"/>
      <c r="D270" s="26"/>
      <c r="E270" s="26"/>
      <c r="F270" s="26"/>
      <c r="G270" s="26"/>
      <c r="H270" s="26"/>
      <c r="I270" s="27"/>
      <c r="J270" s="25"/>
      <c r="K270" s="26"/>
      <c r="L270" s="26"/>
      <c r="M270" s="26"/>
      <c r="N270" s="27"/>
      <c r="O270" s="25"/>
      <c r="P270" s="26"/>
      <c r="Q270" s="26"/>
      <c r="R270" s="26"/>
      <c r="S270" s="27"/>
      <c r="T270" s="25"/>
      <c r="U270" s="26"/>
      <c r="V270" s="26"/>
      <c r="W270" s="26"/>
      <c r="X270" s="27"/>
      <c r="Y270" s="25"/>
      <c r="Z270" s="26"/>
      <c r="AA270" s="26"/>
      <c r="AB270" s="26"/>
      <c r="AC270" s="27"/>
      <c r="AD270" s="25"/>
      <c r="AE270" s="26"/>
      <c r="AF270" s="26"/>
      <c r="AG270" s="26"/>
      <c r="AH270" s="27"/>
      <c r="AI270" s="25"/>
      <c r="AJ270" s="26"/>
      <c r="AK270" s="26"/>
      <c r="AL270" s="26"/>
      <c r="AM270" s="27"/>
      <c r="AN270" s="25"/>
      <c r="AO270" s="26"/>
      <c r="AP270" s="26"/>
      <c r="AQ270" s="26"/>
      <c r="AR270" s="27"/>
      <c r="AS270" s="25"/>
      <c r="AT270" s="26"/>
      <c r="AU270" s="26"/>
      <c r="AV270" s="26"/>
      <c r="AW270" s="27"/>
      <c r="AX270" s="25"/>
      <c r="AY270" s="26"/>
      <c r="AZ270" s="26"/>
      <c r="BA270" s="26"/>
      <c r="BB270" s="27"/>
      <c r="BC270" s="28">
        <f t="shared" si="4"/>
        <v>0</v>
      </c>
    </row>
    <row r="271" spans="1:56" x14ac:dyDescent="0.25">
      <c r="A271" s="23">
        <v>12490123</v>
      </c>
      <c r="B271" s="46" t="s">
        <v>291</v>
      </c>
      <c r="C271" s="25"/>
      <c r="D271" s="26"/>
      <c r="E271" s="26"/>
      <c r="F271" s="26"/>
      <c r="G271" s="26"/>
      <c r="H271" s="26"/>
      <c r="I271" s="27"/>
      <c r="J271" s="25"/>
      <c r="K271" s="26"/>
      <c r="L271" s="26"/>
      <c r="M271" s="26"/>
      <c r="N271" s="27"/>
      <c r="O271" s="25"/>
      <c r="P271" s="26"/>
      <c r="Q271" s="26"/>
      <c r="R271" s="26"/>
      <c r="S271" s="27"/>
      <c r="T271" s="25"/>
      <c r="U271" s="26"/>
      <c r="V271" s="26"/>
      <c r="W271" s="26"/>
      <c r="X271" s="27"/>
      <c r="Y271" s="25"/>
      <c r="Z271" s="26"/>
      <c r="AA271" s="26"/>
      <c r="AB271" s="26"/>
      <c r="AC271" s="27"/>
      <c r="AD271" s="25"/>
      <c r="AE271" s="26"/>
      <c r="AF271" s="26"/>
      <c r="AG271" s="26"/>
      <c r="AH271" s="27"/>
      <c r="AI271" s="25"/>
      <c r="AJ271" s="26"/>
      <c r="AK271" s="26"/>
      <c r="AL271" s="26"/>
      <c r="AM271" s="27"/>
      <c r="AN271" s="25"/>
      <c r="AO271" s="26"/>
      <c r="AP271" s="26"/>
      <c r="AQ271" s="26"/>
      <c r="AR271" s="27"/>
      <c r="AS271" s="25"/>
      <c r="AT271" s="26"/>
      <c r="AU271" s="26"/>
      <c r="AV271" s="26"/>
      <c r="AW271" s="27"/>
      <c r="AX271" s="25"/>
      <c r="AY271" s="26"/>
      <c r="AZ271" s="26"/>
      <c r="BA271" s="26"/>
      <c r="BB271" s="27"/>
      <c r="BC271" s="28">
        <f t="shared" si="4"/>
        <v>0</v>
      </c>
    </row>
    <row r="272" spans="1:56" x14ac:dyDescent="0.25">
      <c r="A272" s="23">
        <v>12530050</v>
      </c>
      <c r="B272" s="46" t="s">
        <v>292</v>
      </c>
      <c r="C272" s="25"/>
      <c r="D272" s="26"/>
      <c r="E272" s="26"/>
      <c r="F272" s="26"/>
      <c r="G272" s="26"/>
      <c r="H272" s="26"/>
      <c r="I272" s="27"/>
      <c r="J272" s="25"/>
      <c r="K272" s="26"/>
      <c r="L272" s="26"/>
      <c r="M272" s="26"/>
      <c r="N272" s="27"/>
      <c r="O272" s="25"/>
      <c r="P272" s="26"/>
      <c r="Q272" s="26"/>
      <c r="R272" s="26"/>
      <c r="S272" s="27"/>
      <c r="T272" s="25"/>
      <c r="U272" s="26"/>
      <c r="V272" s="26"/>
      <c r="W272" s="26"/>
      <c r="X272" s="27"/>
      <c r="Y272" s="25"/>
      <c r="Z272" s="26"/>
      <c r="AA272" s="26"/>
      <c r="AB272" s="26"/>
      <c r="AC272" s="27"/>
      <c r="AD272" s="25"/>
      <c r="AE272" s="26"/>
      <c r="AF272" s="26"/>
      <c r="AG272" s="26"/>
      <c r="AH272" s="27"/>
      <c r="AI272" s="25"/>
      <c r="AJ272" s="26"/>
      <c r="AK272" s="26"/>
      <c r="AL272" s="26"/>
      <c r="AM272" s="27"/>
      <c r="AN272" s="25"/>
      <c r="AO272" s="26"/>
      <c r="AP272" s="26"/>
      <c r="AQ272" s="26"/>
      <c r="AR272" s="27"/>
      <c r="AS272" s="25"/>
      <c r="AT272" s="26"/>
      <c r="AU272" s="26"/>
      <c r="AV272" s="26"/>
      <c r="AW272" s="27"/>
      <c r="AX272" s="25"/>
      <c r="AY272" s="26"/>
      <c r="AZ272" s="26"/>
      <c r="BA272" s="26"/>
      <c r="BB272" s="27"/>
      <c r="BC272" s="28">
        <f t="shared" si="4"/>
        <v>0</v>
      </c>
    </row>
    <row r="273" spans="1:56" x14ac:dyDescent="0.25">
      <c r="A273" s="23">
        <v>12720068</v>
      </c>
      <c r="B273" s="46" t="s">
        <v>293</v>
      </c>
      <c r="C273" s="25"/>
      <c r="D273" s="26"/>
      <c r="E273" s="26"/>
      <c r="F273" s="26"/>
      <c r="G273" s="26"/>
      <c r="H273" s="26"/>
      <c r="I273" s="27"/>
      <c r="J273" s="25"/>
      <c r="K273" s="26"/>
      <c r="L273" s="26"/>
      <c r="M273" s="26"/>
      <c r="N273" s="27"/>
      <c r="O273" s="25"/>
      <c r="P273" s="26"/>
      <c r="Q273" s="26"/>
      <c r="R273" s="26"/>
      <c r="S273" s="27"/>
      <c r="T273" s="25"/>
      <c r="U273" s="26"/>
      <c r="V273" s="26"/>
      <c r="W273" s="26"/>
      <c r="X273" s="27"/>
      <c r="Y273" s="25"/>
      <c r="Z273" s="26"/>
      <c r="AA273" s="26"/>
      <c r="AB273" s="26"/>
      <c r="AC273" s="27"/>
      <c r="AD273" s="25"/>
      <c r="AE273" s="26"/>
      <c r="AF273" s="26"/>
      <c r="AG273" s="26"/>
      <c r="AH273" s="27"/>
      <c r="AI273" s="25"/>
      <c r="AJ273" s="26"/>
      <c r="AK273" s="26"/>
      <c r="AL273" s="26"/>
      <c r="AM273" s="27"/>
      <c r="AN273" s="25"/>
      <c r="AO273" s="26"/>
      <c r="AP273" s="26"/>
      <c r="AQ273" s="26"/>
      <c r="AR273" s="27"/>
      <c r="AS273" s="25"/>
      <c r="AT273" s="26"/>
      <c r="AU273" s="26"/>
      <c r="AV273" s="26"/>
      <c r="AW273" s="27"/>
      <c r="AX273" s="25"/>
      <c r="AY273" s="26"/>
      <c r="AZ273" s="26"/>
      <c r="BA273" s="26"/>
      <c r="BB273" s="27"/>
      <c r="BC273" s="28">
        <f t="shared" si="4"/>
        <v>0</v>
      </c>
    </row>
    <row r="274" spans="1:56" x14ac:dyDescent="0.25">
      <c r="A274" s="23">
        <v>12720062</v>
      </c>
      <c r="B274" s="46" t="s">
        <v>294</v>
      </c>
      <c r="C274" s="25"/>
      <c r="D274" s="26"/>
      <c r="E274" s="26"/>
      <c r="F274" s="26"/>
      <c r="G274" s="26"/>
      <c r="H274" s="26"/>
      <c r="I274" s="27"/>
      <c r="J274" s="25"/>
      <c r="K274" s="26"/>
      <c r="L274" s="26"/>
      <c r="M274" s="26"/>
      <c r="N274" s="27"/>
      <c r="O274" s="25"/>
      <c r="P274" s="26"/>
      <c r="Q274" s="26"/>
      <c r="R274" s="26"/>
      <c r="S274" s="27"/>
      <c r="T274" s="25"/>
      <c r="U274" s="26"/>
      <c r="V274" s="26"/>
      <c r="W274" s="26"/>
      <c r="X274" s="27"/>
      <c r="Y274" s="25"/>
      <c r="Z274" s="26"/>
      <c r="AA274" s="26"/>
      <c r="AB274" s="26"/>
      <c r="AC274" s="27"/>
      <c r="AD274" s="25"/>
      <c r="AE274" s="26"/>
      <c r="AF274" s="26"/>
      <c r="AG274" s="26"/>
      <c r="AH274" s="27"/>
      <c r="AI274" s="25"/>
      <c r="AJ274" s="26"/>
      <c r="AK274" s="26"/>
      <c r="AL274" s="26"/>
      <c r="AM274" s="27"/>
      <c r="AN274" s="25"/>
      <c r="AO274" s="26"/>
      <c r="AP274" s="26"/>
      <c r="AQ274" s="26"/>
      <c r="AR274" s="27"/>
      <c r="AS274" s="25"/>
      <c r="AT274" s="26"/>
      <c r="AU274" s="26"/>
      <c r="AV274" s="26"/>
      <c r="AW274" s="27"/>
      <c r="AX274" s="25"/>
      <c r="AY274" s="26"/>
      <c r="AZ274" s="26"/>
      <c r="BA274" s="26"/>
      <c r="BB274" s="27"/>
      <c r="BC274" s="28">
        <f t="shared" si="4"/>
        <v>0</v>
      </c>
    </row>
    <row r="275" spans="1:56" x14ac:dyDescent="0.25">
      <c r="A275" s="23">
        <v>12850001</v>
      </c>
      <c r="B275" s="46" t="s">
        <v>700</v>
      </c>
      <c r="C275" s="25"/>
      <c r="D275" s="26"/>
      <c r="E275" s="26"/>
      <c r="F275" s="26"/>
      <c r="G275" s="26"/>
      <c r="H275" s="26"/>
      <c r="I275" s="27"/>
      <c r="J275" s="25"/>
      <c r="K275" s="26"/>
      <c r="L275" s="26"/>
      <c r="M275" s="26"/>
      <c r="N275" s="27"/>
      <c r="O275" s="25"/>
      <c r="P275" s="26"/>
      <c r="Q275" s="26"/>
      <c r="R275" s="26"/>
      <c r="S275" s="27"/>
      <c r="T275" s="25"/>
      <c r="U275" s="26"/>
      <c r="V275" s="26"/>
      <c r="W275" s="26"/>
      <c r="X275" s="27"/>
      <c r="Y275" s="25"/>
      <c r="Z275" s="26"/>
      <c r="AA275" s="26"/>
      <c r="AB275" s="26"/>
      <c r="AC275" s="27"/>
      <c r="AD275" s="25"/>
      <c r="AE275" s="26"/>
      <c r="AF275" s="26"/>
      <c r="AG275" s="26"/>
      <c r="AH275" s="27"/>
      <c r="AI275" s="25"/>
      <c r="AJ275" s="26"/>
      <c r="AK275" s="26"/>
      <c r="AL275" s="26"/>
      <c r="AM275" s="27"/>
      <c r="AN275" s="25"/>
      <c r="AO275" s="26"/>
      <c r="AP275" s="26"/>
      <c r="AQ275" s="26"/>
      <c r="AR275" s="27"/>
      <c r="AS275" s="25"/>
      <c r="AT275" s="26"/>
      <c r="AU275" s="26"/>
      <c r="AV275" s="26"/>
      <c r="AW275" s="27"/>
      <c r="AX275" s="25"/>
      <c r="AY275" s="26"/>
      <c r="AZ275" s="26"/>
      <c r="BA275" s="26"/>
      <c r="BB275" s="27"/>
      <c r="BC275" s="28">
        <f t="shared" si="4"/>
        <v>0</v>
      </c>
    </row>
    <row r="276" spans="1:56" x14ac:dyDescent="0.25">
      <c r="A276" s="23">
        <v>12530011</v>
      </c>
      <c r="B276" s="46" t="s">
        <v>295</v>
      </c>
      <c r="C276" s="25"/>
      <c r="D276" s="26"/>
      <c r="E276" s="26"/>
      <c r="F276" s="26"/>
      <c r="G276" s="26"/>
      <c r="H276" s="26"/>
      <c r="I276" s="27"/>
      <c r="J276" s="25"/>
      <c r="K276" s="26"/>
      <c r="L276" s="26"/>
      <c r="M276" s="26"/>
      <c r="N276" s="27"/>
      <c r="O276" s="25"/>
      <c r="P276" s="26"/>
      <c r="Q276" s="26"/>
      <c r="R276" s="26"/>
      <c r="S276" s="27"/>
      <c r="T276" s="25"/>
      <c r="U276" s="26"/>
      <c r="V276" s="26"/>
      <c r="W276" s="26"/>
      <c r="X276" s="27"/>
      <c r="Y276" s="25"/>
      <c r="Z276" s="26"/>
      <c r="AA276" s="26"/>
      <c r="AB276" s="26"/>
      <c r="AC276" s="27"/>
      <c r="AD276" s="25"/>
      <c r="AE276" s="26"/>
      <c r="AF276" s="26"/>
      <c r="AG276" s="26"/>
      <c r="AH276" s="27"/>
      <c r="AI276" s="25"/>
      <c r="AJ276" s="26"/>
      <c r="AK276" s="26"/>
      <c r="AL276" s="26"/>
      <c r="AM276" s="27"/>
      <c r="AN276" s="25"/>
      <c r="AO276" s="26"/>
      <c r="AP276" s="26"/>
      <c r="AQ276" s="26"/>
      <c r="AR276" s="27"/>
      <c r="AS276" s="25"/>
      <c r="AT276" s="26"/>
      <c r="AU276" s="26"/>
      <c r="AV276" s="26"/>
      <c r="AW276" s="27"/>
      <c r="AX276" s="25"/>
      <c r="AY276" s="26"/>
      <c r="AZ276" s="26"/>
      <c r="BA276" s="26"/>
      <c r="BB276" s="27"/>
      <c r="BC276" s="28">
        <f t="shared" si="4"/>
        <v>0</v>
      </c>
    </row>
    <row r="277" spans="1:56" x14ac:dyDescent="0.25">
      <c r="A277" s="23">
        <v>12490120</v>
      </c>
      <c r="B277" s="46" t="s">
        <v>296</v>
      </c>
      <c r="C277" s="25"/>
      <c r="D277" s="26"/>
      <c r="E277" s="26"/>
      <c r="F277" s="26"/>
      <c r="G277" s="26"/>
      <c r="H277" s="26"/>
      <c r="I277" s="27"/>
      <c r="J277" s="25"/>
      <c r="K277" s="26"/>
      <c r="L277" s="26"/>
      <c r="M277" s="26"/>
      <c r="N277" s="27"/>
      <c r="O277" s="25"/>
      <c r="P277" s="26"/>
      <c r="Q277" s="26"/>
      <c r="R277" s="26"/>
      <c r="S277" s="27"/>
      <c r="T277" s="25"/>
      <c r="U277" s="26"/>
      <c r="V277" s="26"/>
      <c r="W277" s="26"/>
      <c r="X277" s="27"/>
      <c r="Y277" s="25"/>
      <c r="Z277" s="26"/>
      <c r="AA277" s="26"/>
      <c r="AB277" s="26"/>
      <c r="AC277" s="27"/>
      <c r="AD277" s="25"/>
      <c r="AE277" s="26"/>
      <c r="AF277" s="26"/>
      <c r="AG277" s="26"/>
      <c r="AH277" s="27"/>
      <c r="AI277" s="25"/>
      <c r="AJ277" s="26"/>
      <c r="AK277" s="26"/>
      <c r="AL277" s="26"/>
      <c r="AM277" s="27"/>
      <c r="AN277" s="25"/>
      <c r="AO277" s="26"/>
      <c r="AP277" s="26"/>
      <c r="AQ277" s="26"/>
      <c r="AR277" s="27"/>
      <c r="AS277" s="25"/>
      <c r="AT277" s="26"/>
      <c r="AU277" s="26"/>
      <c r="AV277" s="26"/>
      <c r="AW277" s="27"/>
      <c r="AX277" s="25"/>
      <c r="AY277" s="26"/>
      <c r="AZ277" s="26"/>
      <c r="BA277" s="26"/>
      <c r="BB277" s="27"/>
      <c r="BC277" s="28">
        <f t="shared" si="4"/>
        <v>0</v>
      </c>
    </row>
    <row r="278" spans="1:56" x14ac:dyDescent="0.25">
      <c r="A278" s="23">
        <v>12850042</v>
      </c>
      <c r="B278" s="46" t="s">
        <v>297</v>
      </c>
      <c r="C278" s="25"/>
      <c r="D278" s="26"/>
      <c r="E278" s="26"/>
      <c r="F278" s="26"/>
      <c r="G278" s="26"/>
      <c r="H278" s="26"/>
      <c r="I278" s="27"/>
      <c r="J278" s="25"/>
      <c r="K278" s="26"/>
      <c r="L278" s="26"/>
      <c r="M278" s="26"/>
      <c r="N278" s="27"/>
      <c r="O278" s="25"/>
      <c r="P278" s="26"/>
      <c r="Q278" s="26"/>
      <c r="R278" s="26"/>
      <c r="S278" s="27"/>
      <c r="T278" s="25"/>
      <c r="U278" s="26"/>
      <c r="V278" s="26"/>
      <c r="W278" s="26"/>
      <c r="X278" s="27"/>
      <c r="Y278" s="25"/>
      <c r="Z278" s="26"/>
      <c r="AA278" s="26"/>
      <c r="AB278" s="26"/>
      <c r="AC278" s="27"/>
      <c r="AD278" s="25"/>
      <c r="AE278" s="26"/>
      <c r="AF278" s="26"/>
      <c r="AG278" s="26"/>
      <c r="AH278" s="27"/>
      <c r="AI278" s="25"/>
      <c r="AJ278" s="26"/>
      <c r="AK278" s="26"/>
      <c r="AL278" s="26"/>
      <c r="AM278" s="27"/>
      <c r="AN278" s="25"/>
      <c r="AO278" s="26"/>
      <c r="AP278" s="26"/>
      <c r="AQ278" s="26"/>
      <c r="AR278" s="27"/>
      <c r="AS278" s="25"/>
      <c r="AT278" s="26"/>
      <c r="AU278" s="26"/>
      <c r="AV278" s="26"/>
      <c r="AW278" s="27"/>
      <c r="AX278" s="25"/>
      <c r="AY278" s="26"/>
      <c r="AZ278" s="26"/>
      <c r="BA278" s="26"/>
      <c r="BB278" s="27"/>
      <c r="BC278" s="28">
        <f t="shared" si="4"/>
        <v>0</v>
      </c>
    </row>
    <row r="279" spans="1:56" x14ac:dyDescent="0.25">
      <c r="A279" s="23">
        <v>12850093</v>
      </c>
      <c r="B279" s="46" t="s">
        <v>298</v>
      </c>
      <c r="C279" s="25"/>
      <c r="D279" s="26"/>
      <c r="E279" s="26"/>
      <c r="F279" s="26"/>
      <c r="G279" s="26"/>
      <c r="H279" s="26"/>
      <c r="I279" s="27"/>
      <c r="J279" s="25"/>
      <c r="K279" s="26"/>
      <c r="L279" s="26"/>
      <c r="M279" s="26"/>
      <c r="N279" s="27"/>
      <c r="O279" s="25"/>
      <c r="P279" s="26"/>
      <c r="Q279" s="26"/>
      <c r="R279" s="26"/>
      <c r="S279" s="27"/>
      <c r="T279" s="25"/>
      <c r="U279" s="26"/>
      <c r="V279" s="26"/>
      <c r="W279" s="26"/>
      <c r="X279" s="27"/>
      <c r="Y279" s="25"/>
      <c r="Z279" s="26"/>
      <c r="AA279" s="26"/>
      <c r="AB279" s="26"/>
      <c r="AC279" s="27"/>
      <c r="AD279" s="25"/>
      <c r="AE279" s="26"/>
      <c r="AF279" s="26"/>
      <c r="AG279" s="26"/>
      <c r="AH279" s="27"/>
      <c r="AI279" s="25"/>
      <c r="AJ279" s="26"/>
      <c r="AK279" s="26"/>
      <c r="AL279" s="26"/>
      <c r="AM279" s="27"/>
      <c r="AN279" s="25"/>
      <c r="AO279" s="26"/>
      <c r="AP279" s="26"/>
      <c r="AQ279" s="26"/>
      <c r="AR279" s="27"/>
      <c r="AS279" s="25"/>
      <c r="AT279" s="26"/>
      <c r="AU279" s="26"/>
      <c r="AV279" s="26"/>
      <c r="AW279" s="27"/>
      <c r="AX279" s="25"/>
      <c r="AY279" s="26"/>
      <c r="AZ279" s="26"/>
      <c r="BA279" s="26"/>
      <c r="BB279" s="27"/>
      <c r="BC279" s="28">
        <f t="shared" si="4"/>
        <v>0</v>
      </c>
    </row>
    <row r="280" spans="1:56" x14ac:dyDescent="0.25">
      <c r="A280" s="23">
        <v>12490062</v>
      </c>
      <c r="B280" s="46" t="s">
        <v>299</v>
      </c>
      <c r="C280" s="25"/>
      <c r="D280" s="26"/>
      <c r="E280" s="26"/>
      <c r="F280" s="26"/>
      <c r="G280" s="26"/>
      <c r="H280" s="26"/>
      <c r="I280" s="27"/>
      <c r="J280" s="25"/>
      <c r="K280" s="26"/>
      <c r="L280" s="26"/>
      <c r="M280" s="26"/>
      <c r="N280" s="27"/>
      <c r="O280" s="25"/>
      <c r="P280" s="26"/>
      <c r="Q280" s="26"/>
      <c r="R280" s="26"/>
      <c r="S280" s="27"/>
      <c r="T280" s="25"/>
      <c r="U280" s="26"/>
      <c r="V280" s="26"/>
      <c r="W280" s="26"/>
      <c r="X280" s="27"/>
      <c r="Y280" s="25"/>
      <c r="Z280" s="26"/>
      <c r="AA280" s="26"/>
      <c r="AB280" s="26"/>
      <c r="AC280" s="27"/>
      <c r="AD280" s="25"/>
      <c r="AE280" s="26"/>
      <c r="AF280" s="26"/>
      <c r="AG280" s="26"/>
      <c r="AH280" s="27"/>
      <c r="AI280" s="25"/>
      <c r="AJ280" s="26"/>
      <c r="AK280" s="26"/>
      <c r="AL280" s="26"/>
      <c r="AM280" s="27"/>
      <c r="AN280" s="25"/>
      <c r="AO280" s="26"/>
      <c r="AP280" s="26"/>
      <c r="AQ280" s="26"/>
      <c r="AR280" s="27"/>
      <c r="AS280" s="25"/>
      <c r="AT280" s="26"/>
      <c r="AU280" s="26"/>
      <c r="AV280" s="26"/>
      <c r="AW280" s="27"/>
      <c r="AX280" s="25"/>
      <c r="AY280" s="26"/>
      <c r="AZ280" s="26"/>
      <c r="BA280" s="26"/>
      <c r="BB280" s="27"/>
      <c r="BC280" s="28">
        <f t="shared" si="4"/>
        <v>0</v>
      </c>
    </row>
    <row r="281" spans="1:56" x14ac:dyDescent="0.25">
      <c r="A281" s="23">
        <v>12530058</v>
      </c>
      <c r="B281" s="46" t="s">
        <v>300</v>
      </c>
      <c r="C281" s="25"/>
      <c r="D281" s="26"/>
      <c r="E281" s="26"/>
      <c r="F281" s="26"/>
      <c r="G281" s="26"/>
      <c r="H281" s="26"/>
      <c r="I281" s="27"/>
      <c r="J281" s="25"/>
      <c r="K281" s="26"/>
      <c r="L281" s="26"/>
      <c r="M281" s="26"/>
      <c r="N281" s="27"/>
      <c r="O281" s="25"/>
      <c r="P281" s="26"/>
      <c r="Q281" s="26"/>
      <c r="R281" s="26"/>
      <c r="S281" s="27"/>
      <c r="T281" s="25"/>
      <c r="U281" s="26"/>
      <c r="V281" s="26"/>
      <c r="W281" s="26"/>
      <c r="X281" s="27"/>
      <c r="Y281" s="25"/>
      <c r="Z281" s="26"/>
      <c r="AA281" s="26"/>
      <c r="AB281" s="26"/>
      <c r="AC281" s="27"/>
      <c r="AD281" s="25"/>
      <c r="AE281" s="26"/>
      <c r="AF281" s="26"/>
      <c r="AG281" s="26"/>
      <c r="AH281" s="27"/>
      <c r="AI281" s="25"/>
      <c r="AJ281" s="26"/>
      <c r="AK281" s="26"/>
      <c r="AL281" s="26"/>
      <c r="AM281" s="27"/>
      <c r="AN281" s="25"/>
      <c r="AO281" s="26"/>
      <c r="AP281" s="26"/>
      <c r="AQ281" s="26"/>
      <c r="AR281" s="27"/>
      <c r="AS281" s="25"/>
      <c r="AT281" s="26"/>
      <c r="AU281" s="26"/>
      <c r="AV281" s="26"/>
      <c r="AW281" s="27"/>
      <c r="AX281" s="25"/>
      <c r="AY281" s="26"/>
      <c r="AZ281" s="26"/>
      <c r="BA281" s="26"/>
      <c r="BB281" s="27"/>
      <c r="BC281" s="28">
        <f t="shared" si="4"/>
        <v>0</v>
      </c>
    </row>
    <row r="282" spans="1:56" x14ac:dyDescent="0.25">
      <c r="A282" s="23">
        <v>12440029</v>
      </c>
      <c r="B282" s="46" t="s">
        <v>301</v>
      </c>
      <c r="C282" s="25"/>
      <c r="D282" s="26"/>
      <c r="E282" s="26"/>
      <c r="F282" s="26"/>
      <c r="G282" s="26"/>
      <c r="H282" s="26"/>
      <c r="I282" s="27"/>
      <c r="J282" s="25"/>
      <c r="K282" s="26"/>
      <c r="L282" s="26"/>
      <c r="M282" s="26"/>
      <c r="N282" s="27"/>
      <c r="O282" s="25"/>
      <c r="P282" s="26"/>
      <c r="Q282" s="26"/>
      <c r="R282" s="26"/>
      <c r="S282" s="27"/>
      <c r="T282" s="53"/>
      <c r="U282" s="26"/>
      <c r="V282" s="26"/>
      <c r="W282" s="26"/>
      <c r="X282" s="27"/>
      <c r="Y282" s="25"/>
      <c r="Z282" s="26"/>
      <c r="AA282" s="26"/>
      <c r="AB282" s="26"/>
      <c r="AC282" s="27"/>
      <c r="AD282" s="25"/>
      <c r="AE282" s="26"/>
      <c r="AF282" s="26"/>
      <c r="AG282" s="26"/>
      <c r="AH282" s="27"/>
      <c r="AI282" s="25"/>
      <c r="AJ282" s="26"/>
      <c r="AK282" s="26"/>
      <c r="AL282" s="26"/>
      <c r="AM282" s="27"/>
      <c r="AN282" s="25"/>
      <c r="AO282" s="26"/>
      <c r="AP282" s="26"/>
      <c r="AQ282" s="26"/>
      <c r="AR282" s="27"/>
      <c r="AS282" s="25"/>
      <c r="AT282" s="26"/>
      <c r="AU282" s="26"/>
      <c r="AV282" s="26"/>
      <c r="AW282" s="27"/>
      <c r="AX282" s="25"/>
      <c r="AY282" s="26"/>
      <c r="AZ282" s="26"/>
      <c r="BA282" s="26"/>
      <c r="BB282" s="27"/>
      <c r="BC282" s="28">
        <f t="shared" si="4"/>
        <v>0</v>
      </c>
      <c r="BD282" s="51"/>
    </row>
    <row r="283" spans="1:56" x14ac:dyDescent="0.25">
      <c r="A283" s="23">
        <v>12850163</v>
      </c>
      <c r="B283" s="46" t="s">
        <v>302</v>
      </c>
      <c r="C283" s="25"/>
      <c r="D283" s="26"/>
      <c r="E283" s="26"/>
      <c r="F283" s="26"/>
      <c r="G283" s="26"/>
      <c r="H283" s="26"/>
      <c r="I283" s="27"/>
      <c r="J283" s="25"/>
      <c r="K283" s="26"/>
      <c r="L283" s="26"/>
      <c r="M283" s="26"/>
      <c r="N283" s="27"/>
      <c r="O283" s="25"/>
      <c r="P283" s="26"/>
      <c r="Q283" s="26"/>
      <c r="R283" s="26"/>
      <c r="S283" s="27"/>
      <c r="T283" s="25"/>
      <c r="U283" s="26"/>
      <c r="V283" s="26"/>
      <c r="W283" s="26"/>
      <c r="X283" s="27"/>
      <c r="Y283" s="25"/>
      <c r="Z283" s="26"/>
      <c r="AA283" s="26"/>
      <c r="AB283" s="26"/>
      <c r="AC283" s="27"/>
      <c r="AD283" s="25"/>
      <c r="AE283" s="26"/>
      <c r="AF283" s="26"/>
      <c r="AG283" s="26"/>
      <c r="AH283" s="27"/>
      <c r="AI283" s="53"/>
      <c r="AJ283" s="26"/>
      <c r="AK283" s="26"/>
      <c r="AL283" s="26"/>
      <c r="AM283" s="27"/>
      <c r="AN283" s="25"/>
      <c r="AO283" s="26"/>
      <c r="AP283" s="26"/>
      <c r="AQ283" s="26"/>
      <c r="AR283" s="27"/>
      <c r="AS283" s="25"/>
      <c r="AT283" s="26"/>
      <c r="AU283" s="26"/>
      <c r="AV283" s="26"/>
      <c r="AW283" s="27"/>
      <c r="AX283" s="53"/>
      <c r="AY283" s="26"/>
      <c r="AZ283" s="26"/>
      <c r="BA283" s="26"/>
      <c r="BB283" s="27"/>
      <c r="BC283" s="28">
        <f t="shared" si="4"/>
        <v>0</v>
      </c>
      <c r="BD283" s="58"/>
    </row>
    <row r="284" spans="1:56" x14ac:dyDescent="0.25">
      <c r="A284" s="23">
        <v>12440075</v>
      </c>
      <c r="B284" s="46" t="s">
        <v>303</v>
      </c>
      <c r="C284" s="25"/>
      <c r="D284" s="26"/>
      <c r="E284" s="26"/>
      <c r="F284" s="26"/>
      <c r="G284" s="26"/>
      <c r="H284" s="26"/>
      <c r="I284" s="27"/>
      <c r="J284" s="25"/>
      <c r="K284" s="26"/>
      <c r="L284" s="26"/>
      <c r="M284" s="26"/>
      <c r="N284" s="27"/>
      <c r="O284" s="25"/>
      <c r="P284" s="26"/>
      <c r="Q284" s="26"/>
      <c r="R284" s="26"/>
      <c r="S284" s="27"/>
      <c r="T284" s="25"/>
      <c r="U284" s="26"/>
      <c r="V284" s="26"/>
      <c r="W284" s="26"/>
      <c r="X284" s="27"/>
      <c r="Y284" s="25"/>
      <c r="Z284" s="26"/>
      <c r="AA284" s="26"/>
      <c r="AB284" s="26"/>
      <c r="AC284" s="27"/>
      <c r="AD284" s="25">
        <v>15</v>
      </c>
      <c r="AE284" s="26"/>
      <c r="AF284" s="26"/>
      <c r="AG284" s="26"/>
      <c r="AH284" s="27"/>
      <c r="AI284" s="25"/>
      <c r="AJ284" s="26"/>
      <c r="AK284" s="26"/>
      <c r="AL284" s="26"/>
      <c r="AM284" s="27"/>
      <c r="AN284" s="25"/>
      <c r="AO284" s="26"/>
      <c r="AP284" s="26"/>
      <c r="AQ284" s="26"/>
      <c r="AR284" s="27"/>
      <c r="AS284" s="25"/>
      <c r="AT284" s="26"/>
      <c r="AU284" s="26"/>
      <c r="AV284" s="26"/>
      <c r="AW284" s="27"/>
      <c r="AX284" s="25"/>
      <c r="AY284" s="26"/>
      <c r="AZ284" s="26"/>
      <c r="BA284" s="26"/>
      <c r="BB284" s="27"/>
      <c r="BC284" s="28">
        <f t="shared" si="4"/>
        <v>15</v>
      </c>
    </row>
    <row r="285" spans="1:56" x14ac:dyDescent="0.25">
      <c r="A285" s="23">
        <v>12850034</v>
      </c>
      <c r="B285" s="55" t="s">
        <v>304</v>
      </c>
      <c r="C285" s="25"/>
      <c r="D285" s="26"/>
      <c r="E285" s="26"/>
      <c r="F285" s="26"/>
      <c r="G285" s="26"/>
      <c r="H285" s="26"/>
      <c r="I285" s="27"/>
      <c r="J285" s="25"/>
      <c r="K285" s="26"/>
      <c r="L285" s="26"/>
      <c r="M285" s="26"/>
      <c r="N285" s="27"/>
      <c r="O285" s="25"/>
      <c r="P285" s="26"/>
      <c r="Q285" s="26"/>
      <c r="R285" s="26"/>
      <c r="S285" s="27"/>
      <c r="T285" s="25"/>
      <c r="U285" s="26"/>
      <c r="V285" s="26"/>
      <c r="W285" s="26"/>
      <c r="X285" s="27"/>
      <c r="Y285" s="25"/>
      <c r="Z285" s="26"/>
      <c r="AA285" s="26"/>
      <c r="AB285" s="26"/>
      <c r="AC285" s="27"/>
      <c r="AD285" s="25"/>
      <c r="AE285" s="26"/>
      <c r="AF285" s="26"/>
      <c r="AG285" s="26"/>
      <c r="AH285" s="27"/>
      <c r="AI285" s="25"/>
      <c r="AJ285" s="26"/>
      <c r="AK285" s="26"/>
      <c r="AL285" s="26"/>
      <c r="AM285" s="27"/>
      <c r="AN285" s="25"/>
      <c r="AO285" s="26"/>
      <c r="AP285" s="26"/>
      <c r="AQ285" s="26"/>
      <c r="AR285" s="27"/>
      <c r="AS285" s="53"/>
      <c r="AT285" s="26"/>
      <c r="AU285" s="26"/>
      <c r="AV285" s="26"/>
      <c r="AW285" s="27"/>
      <c r="AX285" s="25"/>
      <c r="AY285" s="26"/>
      <c r="AZ285" s="26"/>
      <c r="BA285" s="26"/>
      <c r="BB285" s="27"/>
      <c r="BC285" s="28">
        <f t="shared" si="4"/>
        <v>0</v>
      </c>
      <c r="BD285" s="56"/>
    </row>
    <row r="286" spans="1:56" x14ac:dyDescent="0.25">
      <c r="A286" s="23">
        <v>12530144</v>
      </c>
      <c r="B286" s="46" t="s">
        <v>305</v>
      </c>
      <c r="C286" s="25"/>
      <c r="D286" s="26"/>
      <c r="E286" s="26"/>
      <c r="F286" s="26"/>
      <c r="G286" s="26"/>
      <c r="H286" s="26"/>
      <c r="I286" s="27"/>
      <c r="J286" s="25"/>
      <c r="K286" s="26"/>
      <c r="L286" s="26"/>
      <c r="M286" s="26"/>
      <c r="N286" s="27"/>
      <c r="O286" s="25"/>
      <c r="P286" s="26"/>
      <c r="Q286" s="26"/>
      <c r="R286" s="26"/>
      <c r="S286" s="27"/>
      <c r="T286" s="25"/>
      <c r="U286" s="26"/>
      <c r="V286" s="26"/>
      <c r="W286" s="26"/>
      <c r="X286" s="27"/>
      <c r="Y286" s="25"/>
      <c r="Z286" s="26"/>
      <c r="AA286" s="26"/>
      <c r="AB286" s="26"/>
      <c r="AC286" s="27"/>
      <c r="AD286" s="25"/>
      <c r="AE286" s="26"/>
      <c r="AF286" s="26"/>
      <c r="AG286" s="26"/>
      <c r="AH286" s="27"/>
      <c r="AI286" s="25"/>
      <c r="AJ286" s="26"/>
      <c r="AK286" s="26"/>
      <c r="AL286" s="26"/>
      <c r="AM286" s="27"/>
      <c r="AN286" s="25"/>
      <c r="AO286" s="26"/>
      <c r="AP286" s="26"/>
      <c r="AQ286" s="26"/>
      <c r="AR286" s="27"/>
      <c r="AS286" s="25"/>
      <c r="AT286" s="26"/>
      <c r="AU286" s="26"/>
      <c r="AV286" s="26"/>
      <c r="AW286" s="27"/>
      <c r="AX286" s="25"/>
      <c r="AY286" s="26"/>
      <c r="AZ286" s="26"/>
      <c r="BA286" s="26"/>
      <c r="BB286" s="27"/>
      <c r="BC286" s="28">
        <f t="shared" si="4"/>
        <v>0</v>
      </c>
    </row>
    <row r="287" spans="1:56" x14ac:dyDescent="0.25">
      <c r="A287" s="23">
        <v>12530098</v>
      </c>
      <c r="B287" s="46" t="s">
        <v>306</v>
      </c>
      <c r="C287" s="25"/>
      <c r="D287" s="26"/>
      <c r="E287" s="26"/>
      <c r="F287" s="26"/>
      <c r="G287" s="26"/>
      <c r="H287" s="26"/>
      <c r="I287" s="27"/>
      <c r="J287" s="25"/>
      <c r="K287" s="26"/>
      <c r="L287" s="26"/>
      <c r="M287" s="26"/>
      <c r="N287" s="27"/>
      <c r="O287" s="25"/>
      <c r="P287" s="26"/>
      <c r="Q287" s="26"/>
      <c r="R287" s="26"/>
      <c r="S287" s="27"/>
      <c r="T287" s="25"/>
      <c r="U287" s="26"/>
      <c r="V287" s="26"/>
      <c r="W287" s="26"/>
      <c r="X287" s="27"/>
      <c r="Y287" s="25"/>
      <c r="Z287" s="26"/>
      <c r="AA287" s="26"/>
      <c r="AB287" s="26"/>
      <c r="AC287" s="27"/>
      <c r="AD287" s="25"/>
      <c r="AE287" s="26"/>
      <c r="AF287" s="26"/>
      <c r="AG287" s="26"/>
      <c r="AH287" s="27"/>
      <c r="AI287" s="25"/>
      <c r="AJ287" s="26"/>
      <c r="AK287" s="26"/>
      <c r="AL287" s="26"/>
      <c r="AM287" s="27"/>
      <c r="AN287" s="25"/>
      <c r="AO287" s="26"/>
      <c r="AP287" s="26"/>
      <c r="AQ287" s="26"/>
      <c r="AR287" s="27"/>
      <c r="AS287" s="25"/>
      <c r="AT287" s="26"/>
      <c r="AU287" s="26"/>
      <c r="AV287" s="26"/>
      <c r="AW287" s="27"/>
      <c r="AX287" s="25"/>
      <c r="AY287" s="26"/>
      <c r="AZ287" s="26"/>
      <c r="BA287" s="26"/>
      <c r="BB287" s="27"/>
      <c r="BC287" s="28">
        <f t="shared" si="4"/>
        <v>0</v>
      </c>
    </row>
    <row r="288" spans="1:56" x14ac:dyDescent="0.25">
      <c r="A288" s="23">
        <v>12440274</v>
      </c>
      <c r="B288" s="46" t="s">
        <v>307</v>
      </c>
      <c r="C288" s="25"/>
      <c r="D288" s="26"/>
      <c r="E288" s="26"/>
      <c r="F288" s="26"/>
      <c r="G288" s="26"/>
      <c r="H288" s="26"/>
      <c r="I288" s="27"/>
      <c r="J288" s="25"/>
      <c r="K288" s="26"/>
      <c r="L288" s="26"/>
      <c r="M288" s="26"/>
      <c r="N288" s="27"/>
      <c r="O288" s="25"/>
      <c r="P288" s="26"/>
      <c r="Q288" s="26"/>
      <c r="R288" s="26"/>
      <c r="S288" s="27"/>
      <c r="T288" s="25"/>
      <c r="U288" s="26"/>
      <c r="V288" s="26"/>
      <c r="W288" s="26"/>
      <c r="X288" s="27"/>
      <c r="Y288" s="25"/>
      <c r="Z288" s="26"/>
      <c r="AA288" s="26"/>
      <c r="AB288" s="26"/>
      <c r="AC288" s="27"/>
      <c r="AD288" s="25"/>
      <c r="AE288" s="26"/>
      <c r="AF288" s="26"/>
      <c r="AG288" s="26"/>
      <c r="AH288" s="27"/>
      <c r="AI288" s="25"/>
      <c r="AJ288" s="26"/>
      <c r="AK288" s="26"/>
      <c r="AL288" s="26"/>
      <c r="AM288" s="27"/>
      <c r="AN288" s="25"/>
      <c r="AO288" s="26"/>
      <c r="AP288" s="26"/>
      <c r="AQ288" s="26"/>
      <c r="AR288" s="27"/>
      <c r="AS288" s="25"/>
      <c r="AT288" s="26"/>
      <c r="AU288" s="26"/>
      <c r="AV288" s="26"/>
      <c r="AW288" s="27"/>
      <c r="AX288" s="25"/>
      <c r="AY288" s="26"/>
      <c r="AZ288" s="26"/>
      <c r="BA288" s="26"/>
      <c r="BB288" s="27"/>
      <c r="BC288" s="28">
        <f t="shared" si="4"/>
        <v>0</v>
      </c>
    </row>
    <row r="289" spans="1:56" x14ac:dyDescent="0.25">
      <c r="A289" s="23">
        <v>12851018</v>
      </c>
      <c r="B289" s="46" t="s">
        <v>308</v>
      </c>
      <c r="C289" s="25"/>
      <c r="D289" s="26"/>
      <c r="E289" s="26"/>
      <c r="F289" s="26"/>
      <c r="G289" s="26"/>
      <c r="H289" s="26"/>
      <c r="I289" s="27"/>
      <c r="J289" s="25"/>
      <c r="K289" s="26"/>
      <c r="L289" s="26"/>
      <c r="M289" s="26"/>
      <c r="N289" s="27"/>
      <c r="O289" s="25"/>
      <c r="P289" s="26"/>
      <c r="Q289" s="26"/>
      <c r="R289" s="26"/>
      <c r="S289" s="27"/>
      <c r="T289" s="25"/>
      <c r="U289" s="26"/>
      <c r="V289" s="26"/>
      <c r="W289" s="26"/>
      <c r="X289" s="27"/>
      <c r="Y289" s="25"/>
      <c r="Z289" s="26"/>
      <c r="AA289" s="26"/>
      <c r="AB289" s="26"/>
      <c r="AC289" s="27"/>
      <c r="AD289" s="25"/>
      <c r="AE289" s="26"/>
      <c r="AF289" s="26"/>
      <c r="AG289" s="26"/>
      <c r="AH289" s="27"/>
      <c r="AI289" s="25"/>
      <c r="AJ289" s="26"/>
      <c r="AK289" s="26"/>
      <c r="AL289" s="26"/>
      <c r="AM289" s="27"/>
      <c r="AN289" s="25"/>
      <c r="AO289" s="26"/>
      <c r="AP289" s="26"/>
      <c r="AQ289" s="26"/>
      <c r="AR289" s="27"/>
      <c r="AS289" s="25"/>
      <c r="AT289" s="26"/>
      <c r="AU289" s="26"/>
      <c r="AV289" s="26"/>
      <c r="AW289" s="27"/>
      <c r="AX289" s="25"/>
      <c r="AY289" s="26"/>
      <c r="AZ289" s="26"/>
      <c r="BA289" s="26"/>
      <c r="BB289" s="27"/>
      <c r="BC289" s="28">
        <f t="shared" si="4"/>
        <v>0</v>
      </c>
    </row>
    <row r="290" spans="1:56" x14ac:dyDescent="0.25">
      <c r="A290" s="23">
        <v>12538907</v>
      </c>
      <c r="B290" s="46" t="s">
        <v>309</v>
      </c>
      <c r="C290" s="25"/>
      <c r="D290" s="26"/>
      <c r="E290" s="26"/>
      <c r="F290" s="26"/>
      <c r="G290" s="26"/>
      <c r="H290" s="26"/>
      <c r="I290" s="27"/>
      <c r="J290" s="25"/>
      <c r="K290" s="26"/>
      <c r="L290" s="26"/>
      <c r="M290" s="26"/>
      <c r="N290" s="27"/>
      <c r="O290" s="25"/>
      <c r="P290" s="26"/>
      <c r="Q290" s="26"/>
      <c r="R290" s="26"/>
      <c r="S290" s="27"/>
      <c r="T290" s="25"/>
      <c r="U290" s="26"/>
      <c r="V290" s="26"/>
      <c r="W290" s="26"/>
      <c r="X290" s="27"/>
      <c r="Y290" s="25"/>
      <c r="Z290" s="26"/>
      <c r="AA290" s="26"/>
      <c r="AB290" s="26"/>
      <c r="AC290" s="27"/>
      <c r="AD290" s="25"/>
      <c r="AE290" s="26"/>
      <c r="AF290" s="26"/>
      <c r="AG290" s="26"/>
      <c r="AH290" s="27"/>
      <c r="AI290" s="25"/>
      <c r="AJ290" s="26"/>
      <c r="AK290" s="26"/>
      <c r="AL290" s="26"/>
      <c r="AM290" s="27"/>
      <c r="AN290" s="25"/>
      <c r="AO290" s="26"/>
      <c r="AP290" s="26"/>
      <c r="AQ290" s="26"/>
      <c r="AR290" s="27"/>
      <c r="AS290" s="25"/>
      <c r="AT290" s="26"/>
      <c r="AU290" s="26"/>
      <c r="AV290" s="26"/>
      <c r="AW290" s="27"/>
      <c r="AX290" s="25"/>
      <c r="AY290" s="26"/>
      <c r="AZ290" s="26"/>
      <c r="BA290" s="26"/>
      <c r="BB290" s="27"/>
      <c r="BC290" s="28">
        <f t="shared" si="4"/>
        <v>0</v>
      </c>
    </row>
    <row r="291" spans="1:56" x14ac:dyDescent="0.25">
      <c r="A291" s="23">
        <v>12538904</v>
      </c>
      <c r="B291" s="46" t="s">
        <v>310</v>
      </c>
      <c r="C291" s="25"/>
      <c r="D291" s="26"/>
      <c r="E291" s="26"/>
      <c r="F291" s="26"/>
      <c r="G291" s="26"/>
      <c r="H291" s="26"/>
      <c r="I291" s="27"/>
      <c r="J291" s="25"/>
      <c r="K291" s="26"/>
      <c r="L291" s="26"/>
      <c r="M291" s="26"/>
      <c r="N291" s="27"/>
      <c r="O291" s="25"/>
      <c r="P291" s="26"/>
      <c r="Q291" s="26"/>
      <c r="R291" s="26"/>
      <c r="S291" s="27"/>
      <c r="T291" s="25"/>
      <c r="U291" s="26"/>
      <c r="V291" s="26"/>
      <c r="W291" s="26"/>
      <c r="X291" s="27"/>
      <c r="Y291" s="25"/>
      <c r="Z291" s="26"/>
      <c r="AA291" s="26"/>
      <c r="AB291" s="26"/>
      <c r="AC291" s="27"/>
      <c r="AD291" s="25"/>
      <c r="AE291" s="26"/>
      <c r="AF291" s="26"/>
      <c r="AG291" s="26"/>
      <c r="AH291" s="27"/>
      <c r="AI291" s="25"/>
      <c r="AJ291" s="26"/>
      <c r="AK291" s="26"/>
      <c r="AL291" s="26"/>
      <c r="AM291" s="27"/>
      <c r="AN291" s="25"/>
      <c r="AO291" s="26"/>
      <c r="AP291" s="26"/>
      <c r="AQ291" s="26"/>
      <c r="AR291" s="27"/>
      <c r="AS291" s="25"/>
      <c r="AT291" s="26"/>
      <c r="AU291" s="26"/>
      <c r="AV291" s="26"/>
      <c r="AW291" s="27"/>
      <c r="AX291" s="25"/>
      <c r="AY291" s="26"/>
      <c r="AZ291" s="26"/>
      <c r="BA291" s="26"/>
      <c r="BB291" s="27"/>
      <c r="BC291" s="28">
        <f t="shared" si="4"/>
        <v>0</v>
      </c>
    </row>
    <row r="292" spans="1:56" x14ac:dyDescent="0.25">
      <c r="A292" s="23">
        <v>12490046</v>
      </c>
      <c r="B292" s="46" t="s">
        <v>311</v>
      </c>
      <c r="C292" s="25"/>
      <c r="D292" s="26"/>
      <c r="E292" s="26"/>
      <c r="F292" s="26"/>
      <c r="G292" s="26"/>
      <c r="H292" s="26"/>
      <c r="I292" s="27"/>
      <c r="J292" s="25"/>
      <c r="K292" s="26"/>
      <c r="L292" s="26"/>
      <c r="M292" s="26"/>
      <c r="N292" s="27"/>
      <c r="O292" s="25"/>
      <c r="P292" s="26"/>
      <c r="Q292" s="26"/>
      <c r="R292" s="26"/>
      <c r="S292" s="27"/>
      <c r="T292" s="25"/>
      <c r="U292" s="26"/>
      <c r="V292" s="26"/>
      <c r="W292" s="26"/>
      <c r="X292" s="27"/>
      <c r="Y292" s="25"/>
      <c r="Z292" s="26"/>
      <c r="AA292" s="26"/>
      <c r="AB292" s="26"/>
      <c r="AC292" s="27"/>
      <c r="AD292" s="25"/>
      <c r="AE292" s="26"/>
      <c r="AF292" s="26"/>
      <c r="AG292" s="26"/>
      <c r="AH292" s="27"/>
      <c r="AI292" s="25"/>
      <c r="AJ292" s="26"/>
      <c r="AK292" s="26"/>
      <c r="AL292" s="26"/>
      <c r="AM292" s="27"/>
      <c r="AN292" s="25"/>
      <c r="AO292" s="26"/>
      <c r="AP292" s="26"/>
      <c r="AQ292" s="26"/>
      <c r="AR292" s="27"/>
      <c r="AS292" s="25"/>
      <c r="AT292" s="26"/>
      <c r="AU292" s="26"/>
      <c r="AV292" s="26"/>
      <c r="AW292" s="27"/>
      <c r="AX292" s="25"/>
      <c r="AY292" s="26"/>
      <c r="AZ292" s="26"/>
      <c r="BA292" s="26"/>
      <c r="BB292" s="27"/>
      <c r="BC292" s="28">
        <f t="shared" si="4"/>
        <v>0</v>
      </c>
    </row>
    <row r="293" spans="1:56" x14ac:dyDescent="0.25">
      <c r="A293" s="23">
        <v>12530084</v>
      </c>
      <c r="B293" s="46" t="s">
        <v>312</v>
      </c>
      <c r="C293" s="25"/>
      <c r="D293" s="26"/>
      <c r="E293" s="26"/>
      <c r="F293" s="26"/>
      <c r="G293" s="26"/>
      <c r="H293" s="26"/>
      <c r="I293" s="27"/>
      <c r="J293" s="25"/>
      <c r="K293" s="26"/>
      <c r="L293" s="26"/>
      <c r="M293" s="26"/>
      <c r="N293" s="27"/>
      <c r="O293" s="25"/>
      <c r="P293" s="26"/>
      <c r="Q293" s="26"/>
      <c r="R293" s="26"/>
      <c r="S293" s="27"/>
      <c r="T293" s="25"/>
      <c r="U293" s="26"/>
      <c r="V293" s="26"/>
      <c r="W293" s="26"/>
      <c r="X293" s="27"/>
      <c r="Y293" s="25"/>
      <c r="Z293" s="26"/>
      <c r="AA293" s="26"/>
      <c r="AB293" s="26"/>
      <c r="AC293" s="27"/>
      <c r="AD293" s="25"/>
      <c r="AE293" s="26"/>
      <c r="AF293" s="26"/>
      <c r="AG293" s="26"/>
      <c r="AH293" s="27"/>
      <c r="AI293" s="25"/>
      <c r="AJ293" s="26"/>
      <c r="AK293" s="26"/>
      <c r="AL293" s="26"/>
      <c r="AM293" s="27"/>
      <c r="AN293" s="25"/>
      <c r="AO293" s="26"/>
      <c r="AP293" s="26"/>
      <c r="AQ293" s="26"/>
      <c r="AR293" s="27"/>
      <c r="AS293" s="25"/>
      <c r="AT293" s="26"/>
      <c r="AU293" s="26"/>
      <c r="AV293" s="26"/>
      <c r="AW293" s="27"/>
      <c r="AX293" s="25"/>
      <c r="AY293" s="26"/>
      <c r="AZ293" s="26"/>
      <c r="BA293" s="26"/>
      <c r="BB293" s="27"/>
      <c r="BC293" s="28">
        <f t="shared" si="4"/>
        <v>0</v>
      </c>
    </row>
    <row r="294" spans="1:56" x14ac:dyDescent="0.25">
      <c r="A294" s="23">
        <v>12490066</v>
      </c>
      <c r="B294" s="46" t="s">
        <v>313</v>
      </c>
      <c r="C294" s="25"/>
      <c r="D294" s="26"/>
      <c r="E294" s="26"/>
      <c r="F294" s="26"/>
      <c r="G294" s="26"/>
      <c r="H294" s="26"/>
      <c r="I294" s="27"/>
      <c r="J294" s="25"/>
      <c r="K294" s="26"/>
      <c r="L294" s="26"/>
      <c r="M294" s="26"/>
      <c r="N294" s="27"/>
      <c r="O294" s="25"/>
      <c r="P294" s="26"/>
      <c r="Q294" s="26"/>
      <c r="R294" s="26"/>
      <c r="S294" s="27"/>
      <c r="T294" s="25"/>
      <c r="U294" s="26"/>
      <c r="V294" s="26"/>
      <c r="W294" s="26"/>
      <c r="X294" s="27"/>
      <c r="Y294" s="25"/>
      <c r="Z294" s="26"/>
      <c r="AA294" s="26"/>
      <c r="AB294" s="26"/>
      <c r="AC294" s="27"/>
      <c r="AD294" s="25"/>
      <c r="AE294" s="26"/>
      <c r="AF294" s="26"/>
      <c r="AG294" s="26"/>
      <c r="AH294" s="27"/>
      <c r="AI294" s="25"/>
      <c r="AJ294" s="26"/>
      <c r="AK294" s="26"/>
      <c r="AL294" s="26"/>
      <c r="AM294" s="27"/>
      <c r="AN294" s="25"/>
      <c r="AO294" s="26"/>
      <c r="AP294" s="26"/>
      <c r="AQ294" s="26"/>
      <c r="AR294" s="27"/>
      <c r="AS294" s="25"/>
      <c r="AT294" s="26"/>
      <c r="AU294" s="26"/>
      <c r="AV294" s="26"/>
      <c r="AW294" s="27"/>
      <c r="AX294" s="25"/>
      <c r="AY294" s="26"/>
      <c r="AZ294" s="26"/>
      <c r="BA294" s="26"/>
      <c r="BB294" s="27"/>
      <c r="BC294" s="28">
        <f t="shared" si="4"/>
        <v>0</v>
      </c>
    </row>
    <row r="295" spans="1:56" x14ac:dyDescent="0.25">
      <c r="A295" s="23">
        <v>12850072</v>
      </c>
      <c r="B295" s="55" t="s">
        <v>314</v>
      </c>
      <c r="C295" s="25"/>
      <c r="D295" s="26"/>
      <c r="E295" s="26"/>
      <c r="F295" s="26"/>
      <c r="G295" s="26"/>
      <c r="H295" s="26"/>
      <c r="I295" s="27"/>
      <c r="J295" s="25"/>
      <c r="K295" s="26"/>
      <c r="L295" s="26"/>
      <c r="M295" s="26"/>
      <c r="N295" s="27"/>
      <c r="O295" s="25"/>
      <c r="P295" s="26"/>
      <c r="Q295" s="26"/>
      <c r="R295" s="26"/>
      <c r="S295" s="27"/>
      <c r="T295" s="25"/>
      <c r="U295" s="26"/>
      <c r="V295" s="26"/>
      <c r="W295" s="26"/>
      <c r="X295" s="27"/>
      <c r="Y295" s="25"/>
      <c r="Z295" s="26"/>
      <c r="AA295" s="26"/>
      <c r="AB295" s="26"/>
      <c r="AC295" s="27"/>
      <c r="AD295" s="53"/>
      <c r="AE295" s="26"/>
      <c r="AF295" s="26"/>
      <c r="AG295" s="26"/>
      <c r="AH295" s="27"/>
      <c r="AI295" s="25"/>
      <c r="AJ295" s="26"/>
      <c r="AK295" s="26"/>
      <c r="AL295" s="26"/>
      <c r="AM295" s="27"/>
      <c r="AN295" s="25"/>
      <c r="AO295" s="26"/>
      <c r="AP295" s="26"/>
      <c r="AQ295" s="26"/>
      <c r="AR295" s="27"/>
      <c r="AS295" s="25"/>
      <c r="AT295" s="26"/>
      <c r="AU295" s="26"/>
      <c r="AV295" s="26"/>
      <c r="AW295" s="27"/>
      <c r="AX295" s="25"/>
      <c r="AY295" s="26"/>
      <c r="AZ295" s="26"/>
      <c r="BA295" s="26"/>
      <c r="BB295" s="27"/>
      <c r="BC295" s="28">
        <f t="shared" si="4"/>
        <v>0</v>
      </c>
      <c r="BD295" s="56"/>
    </row>
    <row r="296" spans="1:56" x14ac:dyDescent="0.25">
      <c r="A296" s="23">
        <v>12440008</v>
      </c>
      <c r="B296" s="46" t="s">
        <v>315</v>
      </c>
      <c r="C296" s="25"/>
      <c r="D296" s="26"/>
      <c r="E296" s="26"/>
      <c r="F296" s="26"/>
      <c r="G296" s="26"/>
      <c r="H296" s="26"/>
      <c r="I296" s="27"/>
      <c r="J296" s="25"/>
      <c r="K296" s="26"/>
      <c r="L296" s="26"/>
      <c r="M296" s="26"/>
      <c r="N296" s="27"/>
      <c r="O296" s="25"/>
      <c r="P296" s="26"/>
      <c r="Q296" s="26"/>
      <c r="R296" s="26"/>
      <c r="S296" s="27"/>
      <c r="T296" s="25"/>
      <c r="U296" s="26"/>
      <c r="V296" s="26"/>
      <c r="W296" s="26"/>
      <c r="X296" s="27"/>
      <c r="Y296" s="25"/>
      <c r="Z296" s="26"/>
      <c r="AA296" s="26"/>
      <c r="AB296" s="26"/>
      <c r="AC296" s="27"/>
      <c r="AD296" s="25"/>
      <c r="AE296" s="26"/>
      <c r="AF296" s="26"/>
      <c r="AG296" s="26"/>
      <c r="AH296" s="27"/>
      <c r="AI296" s="25"/>
      <c r="AJ296" s="26"/>
      <c r="AK296" s="26"/>
      <c r="AL296" s="26"/>
      <c r="AM296" s="27"/>
      <c r="AN296" s="25"/>
      <c r="AO296" s="26"/>
      <c r="AP296" s="26"/>
      <c r="AQ296" s="26"/>
      <c r="AR296" s="27"/>
      <c r="AS296" s="25"/>
      <c r="AT296" s="26"/>
      <c r="AU296" s="26"/>
      <c r="AV296" s="26"/>
      <c r="AW296" s="27"/>
      <c r="AX296" s="25"/>
      <c r="AY296" s="26"/>
      <c r="AZ296" s="26"/>
      <c r="BA296" s="26"/>
      <c r="BB296" s="27"/>
      <c r="BC296" s="28">
        <f t="shared" si="4"/>
        <v>0</v>
      </c>
    </row>
    <row r="297" spans="1:56" x14ac:dyDescent="0.25">
      <c r="A297" s="23">
        <v>12440024</v>
      </c>
      <c r="B297" s="46" t="s">
        <v>316</v>
      </c>
      <c r="C297" s="25"/>
      <c r="D297" s="26"/>
      <c r="E297" s="26"/>
      <c r="F297" s="26"/>
      <c r="G297" s="26"/>
      <c r="H297" s="26"/>
      <c r="I297" s="27"/>
      <c r="J297" s="25"/>
      <c r="K297" s="26"/>
      <c r="L297" s="26"/>
      <c r="M297" s="26"/>
      <c r="N297" s="27"/>
      <c r="O297" s="25"/>
      <c r="P297" s="26"/>
      <c r="Q297" s="26"/>
      <c r="R297" s="26"/>
      <c r="S297" s="27"/>
      <c r="T297" s="25"/>
      <c r="U297" s="26"/>
      <c r="V297" s="26"/>
      <c r="W297" s="26"/>
      <c r="X297" s="27"/>
      <c r="Y297" s="25"/>
      <c r="Z297" s="26"/>
      <c r="AA297" s="26"/>
      <c r="AB297" s="26"/>
      <c r="AC297" s="27"/>
      <c r="AD297" s="25"/>
      <c r="AE297" s="26"/>
      <c r="AF297" s="26"/>
      <c r="AG297" s="26"/>
      <c r="AH297" s="27"/>
      <c r="AI297" s="25"/>
      <c r="AJ297" s="26"/>
      <c r="AK297" s="26"/>
      <c r="AL297" s="26"/>
      <c r="AM297" s="27"/>
      <c r="AN297" s="25"/>
      <c r="AO297" s="26"/>
      <c r="AP297" s="26"/>
      <c r="AQ297" s="26"/>
      <c r="AR297" s="27"/>
      <c r="AS297" s="25"/>
      <c r="AT297" s="26"/>
      <c r="AU297" s="26"/>
      <c r="AV297" s="26"/>
      <c r="AW297" s="27"/>
      <c r="AX297" s="25"/>
      <c r="AY297" s="26"/>
      <c r="AZ297" s="26"/>
      <c r="BA297" s="26"/>
      <c r="BB297" s="27"/>
      <c r="BC297" s="28">
        <f t="shared" si="4"/>
        <v>0</v>
      </c>
    </row>
    <row r="298" spans="1:56" x14ac:dyDescent="0.25">
      <c r="A298" s="23">
        <v>12850057</v>
      </c>
      <c r="B298" s="46" t="s">
        <v>7</v>
      </c>
      <c r="C298" s="25"/>
      <c r="D298" s="26"/>
      <c r="E298" s="26"/>
      <c r="F298" s="26"/>
      <c r="G298" s="26"/>
      <c r="H298" s="26"/>
      <c r="I298" s="27"/>
      <c r="J298" s="25"/>
      <c r="K298" s="26"/>
      <c r="L298" s="26"/>
      <c r="M298" s="26"/>
      <c r="N298" s="27"/>
      <c r="O298" s="25">
        <v>9</v>
      </c>
      <c r="P298" s="26"/>
      <c r="Q298" s="26"/>
      <c r="R298" s="26"/>
      <c r="S298" s="27"/>
      <c r="T298" s="25"/>
      <c r="U298" s="26"/>
      <c r="V298" s="26"/>
      <c r="W298" s="26"/>
      <c r="X298" s="27"/>
      <c r="Y298" s="25"/>
      <c r="Z298" s="26"/>
      <c r="AA298" s="26"/>
      <c r="AB298" s="26"/>
      <c r="AC298" s="27"/>
      <c r="AD298" s="25"/>
      <c r="AE298" s="26"/>
      <c r="AF298" s="26"/>
      <c r="AG298" s="26"/>
      <c r="AH298" s="27"/>
      <c r="AI298" s="25"/>
      <c r="AJ298" s="26"/>
      <c r="AK298" s="26"/>
      <c r="AL298" s="26"/>
      <c r="AM298" s="27"/>
      <c r="AN298" s="25"/>
      <c r="AO298" s="26"/>
      <c r="AP298" s="26"/>
      <c r="AQ298" s="26"/>
      <c r="AR298" s="27"/>
      <c r="AS298" s="25">
        <v>9</v>
      </c>
      <c r="AT298" s="26"/>
      <c r="AU298" s="26"/>
      <c r="AV298" s="26"/>
      <c r="AW298" s="27"/>
      <c r="AX298" s="25"/>
      <c r="AY298" s="26"/>
      <c r="AZ298" s="26"/>
      <c r="BA298" s="26"/>
      <c r="BB298" s="27"/>
      <c r="BC298" s="28">
        <f t="shared" si="4"/>
        <v>18</v>
      </c>
    </row>
    <row r="299" spans="1:56" x14ac:dyDescent="0.25">
      <c r="A299" s="23">
        <v>12440138</v>
      </c>
      <c r="B299" s="46" t="s">
        <v>4</v>
      </c>
      <c r="C299" s="25"/>
      <c r="D299" s="26"/>
      <c r="E299" s="26"/>
      <c r="F299" s="26"/>
      <c r="G299" s="26"/>
      <c r="H299" s="26"/>
      <c r="I299" s="27"/>
      <c r="J299" s="25"/>
      <c r="K299" s="26"/>
      <c r="L299" s="26"/>
      <c r="M299" s="26"/>
      <c r="N299" s="27"/>
      <c r="O299" s="25"/>
      <c r="P299" s="26"/>
      <c r="Q299" s="26"/>
      <c r="R299" s="26"/>
      <c r="S299" s="27"/>
      <c r="T299" s="53"/>
      <c r="U299" s="26"/>
      <c r="V299" s="26"/>
      <c r="W299" s="26"/>
      <c r="X299" s="27"/>
      <c r="Y299" s="25"/>
      <c r="Z299" s="26"/>
      <c r="AA299" s="26"/>
      <c r="AB299" s="26"/>
      <c r="AC299" s="27"/>
      <c r="AD299" s="53"/>
      <c r="AE299" s="54"/>
      <c r="AF299" s="26"/>
      <c r="AG299" s="26"/>
      <c r="AH299" s="27"/>
      <c r="AI299" s="25"/>
      <c r="AJ299" s="26"/>
      <c r="AK299" s="26"/>
      <c r="AL299" s="26"/>
      <c r="AM299" s="27"/>
      <c r="AN299" s="25"/>
      <c r="AO299" s="26"/>
      <c r="AP299" s="26"/>
      <c r="AQ299" s="26"/>
      <c r="AR299" s="27"/>
      <c r="AS299" s="53">
        <v>28</v>
      </c>
      <c r="AT299" s="26"/>
      <c r="AU299" s="26"/>
      <c r="AV299" s="26"/>
      <c r="AW299" s="27"/>
      <c r="AX299" s="25"/>
      <c r="AY299" s="26"/>
      <c r="AZ299" s="26"/>
      <c r="BA299" s="26"/>
      <c r="BB299" s="27"/>
      <c r="BC299" s="28">
        <f t="shared" si="4"/>
        <v>28</v>
      </c>
      <c r="BD299" s="51"/>
    </row>
    <row r="300" spans="1:56" ht="12.65" customHeight="1" x14ac:dyDescent="0.25">
      <c r="A300" s="23">
        <v>12850014</v>
      </c>
      <c r="B300" s="46" t="s">
        <v>317</v>
      </c>
      <c r="C300" s="25"/>
      <c r="D300" s="26"/>
      <c r="E300" s="26"/>
      <c r="F300" s="26"/>
      <c r="G300" s="26"/>
      <c r="H300" s="26"/>
      <c r="I300" s="27"/>
      <c r="J300" s="25"/>
      <c r="K300" s="26"/>
      <c r="L300" s="26"/>
      <c r="M300" s="26"/>
      <c r="N300" s="27"/>
      <c r="O300" s="25"/>
      <c r="P300" s="26"/>
      <c r="Q300" s="26"/>
      <c r="R300" s="26"/>
      <c r="S300" s="27"/>
      <c r="T300" s="53"/>
      <c r="U300" s="26"/>
      <c r="V300" s="26"/>
      <c r="W300" s="26"/>
      <c r="X300" s="27"/>
      <c r="Y300" s="25"/>
      <c r="Z300" s="26"/>
      <c r="AA300" s="26"/>
      <c r="AB300" s="26"/>
      <c r="AC300" s="27"/>
      <c r="AD300" s="25"/>
      <c r="AE300" s="26"/>
      <c r="AF300" s="26"/>
      <c r="AG300" s="26"/>
      <c r="AH300" s="27"/>
      <c r="AI300" s="25"/>
      <c r="AJ300" s="26"/>
      <c r="AK300" s="26"/>
      <c r="AL300" s="26"/>
      <c r="AM300" s="27"/>
      <c r="AN300" s="53"/>
      <c r="AO300" s="26"/>
      <c r="AP300" s="26"/>
      <c r="AQ300" s="26"/>
      <c r="AR300" s="27"/>
      <c r="AS300" s="53"/>
      <c r="AT300" s="54"/>
      <c r="AU300" s="26"/>
      <c r="AV300" s="26"/>
      <c r="AW300" s="27"/>
      <c r="AX300" s="25"/>
      <c r="AY300" s="26"/>
      <c r="AZ300" s="26"/>
      <c r="BA300" s="26"/>
      <c r="BB300" s="27"/>
      <c r="BC300" s="28">
        <f t="shared" si="4"/>
        <v>0</v>
      </c>
      <c r="BD300" s="51"/>
    </row>
    <row r="301" spans="1:56" x14ac:dyDescent="0.25">
      <c r="A301" s="23">
        <v>12490061</v>
      </c>
      <c r="B301" s="46" t="s">
        <v>318</v>
      </c>
      <c r="C301" s="25"/>
      <c r="D301" s="26"/>
      <c r="E301" s="26"/>
      <c r="F301" s="26"/>
      <c r="G301" s="26"/>
      <c r="H301" s="26"/>
      <c r="I301" s="27"/>
      <c r="J301" s="25"/>
      <c r="K301" s="26"/>
      <c r="L301" s="26"/>
      <c r="M301" s="26"/>
      <c r="N301" s="27"/>
      <c r="O301" s="25"/>
      <c r="P301" s="26"/>
      <c r="Q301" s="26"/>
      <c r="R301" s="26"/>
      <c r="S301" s="27"/>
      <c r="T301" s="25"/>
      <c r="U301" s="26"/>
      <c r="V301" s="26"/>
      <c r="W301" s="26"/>
      <c r="X301" s="27"/>
      <c r="Y301" s="25"/>
      <c r="Z301" s="26"/>
      <c r="AA301" s="26"/>
      <c r="AB301" s="26"/>
      <c r="AC301" s="27"/>
      <c r="AD301" s="25"/>
      <c r="AE301" s="26"/>
      <c r="AF301" s="26"/>
      <c r="AG301" s="26"/>
      <c r="AH301" s="27"/>
      <c r="AI301" s="25"/>
      <c r="AJ301" s="26"/>
      <c r="AK301" s="26"/>
      <c r="AL301" s="26"/>
      <c r="AM301" s="27"/>
      <c r="AN301" s="25"/>
      <c r="AO301" s="26"/>
      <c r="AP301" s="26"/>
      <c r="AQ301" s="26"/>
      <c r="AR301" s="27"/>
      <c r="AS301" s="25"/>
      <c r="AT301" s="26"/>
      <c r="AU301" s="26"/>
      <c r="AV301" s="26"/>
      <c r="AW301" s="27"/>
      <c r="AX301" s="25"/>
      <c r="AY301" s="26"/>
      <c r="AZ301" s="26"/>
      <c r="BA301" s="26"/>
      <c r="BB301" s="27"/>
      <c r="BC301" s="28">
        <f t="shared" si="4"/>
        <v>0</v>
      </c>
    </row>
    <row r="302" spans="1:56" x14ac:dyDescent="0.25">
      <c r="A302" s="23">
        <v>12440282</v>
      </c>
      <c r="B302" s="46" t="s">
        <v>319</v>
      </c>
      <c r="C302" s="25"/>
      <c r="D302" s="26"/>
      <c r="E302" s="26"/>
      <c r="F302" s="26"/>
      <c r="G302" s="26"/>
      <c r="H302" s="26"/>
      <c r="I302" s="27"/>
      <c r="J302" s="25"/>
      <c r="K302" s="26"/>
      <c r="L302" s="26"/>
      <c r="M302" s="26"/>
      <c r="N302" s="27"/>
      <c r="O302" s="25"/>
      <c r="P302" s="26"/>
      <c r="Q302" s="26"/>
      <c r="R302" s="26"/>
      <c r="S302" s="27"/>
      <c r="T302" s="25"/>
      <c r="U302" s="26"/>
      <c r="V302" s="26"/>
      <c r="W302" s="26"/>
      <c r="X302" s="27"/>
      <c r="Y302" s="25"/>
      <c r="Z302" s="26"/>
      <c r="AA302" s="26"/>
      <c r="AB302" s="26"/>
      <c r="AC302" s="27"/>
      <c r="AD302" s="25"/>
      <c r="AE302" s="26"/>
      <c r="AF302" s="26"/>
      <c r="AG302" s="26"/>
      <c r="AH302" s="27"/>
      <c r="AI302" s="25"/>
      <c r="AJ302" s="26"/>
      <c r="AK302" s="26"/>
      <c r="AL302" s="26"/>
      <c r="AM302" s="27"/>
      <c r="AN302" s="25"/>
      <c r="AO302" s="26"/>
      <c r="AP302" s="26"/>
      <c r="AQ302" s="26"/>
      <c r="AR302" s="27"/>
      <c r="AS302" s="25"/>
      <c r="AT302" s="26"/>
      <c r="AU302" s="26"/>
      <c r="AV302" s="26"/>
      <c r="AW302" s="27"/>
      <c r="AX302" s="25"/>
      <c r="AY302" s="26"/>
      <c r="AZ302" s="26"/>
      <c r="BA302" s="26"/>
      <c r="BB302" s="27"/>
      <c r="BC302" s="28">
        <f t="shared" si="4"/>
        <v>0</v>
      </c>
    </row>
    <row r="303" spans="1:56" x14ac:dyDescent="0.25">
      <c r="A303" s="23">
        <v>12440152</v>
      </c>
      <c r="B303" s="46" t="s">
        <v>320</v>
      </c>
      <c r="C303" s="25"/>
      <c r="D303" s="26"/>
      <c r="E303" s="26"/>
      <c r="F303" s="26"/>
      <c r="G303" s="26"/>
      <c r="H303" s="26"/>
      <c r="I303" s="27"/>
      <c r="J303" s="25"/>
      <c r="K303" s="26"/>
      <c r="L303" s="26"/>
      <c r="M303" s="26"/>
      <c r="N303" s="27"/>
      <c r="O303" s="25"/>
      <c r="P303" s="26"/>
      <c r="Q303" s="26"/>
      <c r="R303" s="26"/>
      <c r="S303" s="27"/>
      <c r="T303" s="25"/>
      <c r="U303" s="26"/>
      <c r="V303" s="26"/>
      <c r="W303" s="26"/>
      <c r="X303" s="27"/>
      <c r="Y303" s="25"/>
      <c r="Z303" s="26"/>
      <c r="AA303" s="26"/>
      <c r="AB303" s="26"/>
      <c r="AC303" s="27"/>
      <c r="AD303" s="25"/>
      <c r="AE303" s="26"/>
      <c r="AF303" s="26"/>
      <c r="AG303" s="26"/>
      <c r="AH303" s="27"/>
      <c r="AI303" s="25"/>
      <c r="AJ303" s="26"/>
      <c r="AK303" s="26"/>
      <c r="AL303" s="26"/>
      <c r="AM303" s="27"/>
      <c r="AN303" s="25"/>
      <c r="AO303" s="26"/>
      <c r="AP303" s="26"/>
      <c r="AQ303" s="26"/>
      <c r="AR303" s="27"/>
      <c r="AS303" s="25"/>
      <c r="AT303" s="26"/>
      <c r="AU303" s="26"/>
      <c r="AV303" s="26"/>
      <c r="AW303" s="27"/>
      <c r="AX303" s="25"/>
      <c r="AY303" s="26"/>
      <c r="AZ303" s="26"/>
      <c r="BA303" s="26"/>
      <c r="BB303" s="27"/>
      <c r="BC303" s="28">
        <f t="shared" si="4"/>
        <v>0</v>
      </c>
    </row>
    <row r="304" spans="1:56" x14ac:dyDescent="0.25">
      <c r="A304" s="23">
        <v>12850135</v>
      </c>
      <c r="B304" s="46" t="s">
        <v>321</v>
      </c>
      <c r="C304" s="25"/>
      <c r="D304" s="26"/>
      <c r="E304" s="26"/>
      <c r="F304" s="26"/>
      <c r="G304" s="26"/>
      <c r="H304" s="26"/>
      <c r="I304" s="27"/>
      <c r="J304" s="25"/>
      <c r="K304" s="26"/>
      <c r="L304" s="26"/>
      <c r="M304" s="26"/>
      <c r="N304" s="27"/>
      <c r="O304" s="25"/>
      <c r="P304" s="26"/>
      <c r="Q304" s="26"/>
      <c r="R304" s="26"/>
      <c r="S304" s="27"/>
      <c r="T304" s="25"/>
      <c r="U304" s="26"/>
      <c r="V304" s="26"/>
      <c r="W304" s="26"/>
      <c r="X304" s="27"/>
      <c r="Y304" s="25"/>
      <c r="Z304" s="26"/>
      <c r="AA304" s="26"/>
      <c r="AB304" s="26"/>
      <c r="AC304" s="27"/>
      <c r="AD304" s="25"/>
      <c r="AE304" s="26"/>
      <c r="AF304" s="26"/>
      <c r="AG304" s="26"/>
      <c r="AH304" s="27"/>
      <c r="AI304" s="25"/>
      <c r="AJ304" s="26"/>
      <c r="AK304" s="26"/>
      <c r="AL304" s="26"/>
      <c r="AM304" s="27"/>
      <c r="AN304" s="25"/>
      <c r="AO304" s="26"/>
      <c r="AP304" s="26"/>
      <c r="AQ304" s="26"/>
      <c r="AR304" s="27"/>
      <c r="AS304" s="25"/>
      <c r="AT304" s="26"/>
      <c r="AU304" s="26"/>
      <c r="AV304" s="26"/>
      <c r="AW304" s="27"/>
      <c r="AX304" s="25"/>
      <c r="AY304" s="26"/>
      <c r="AZ304" s="26"/>
      <c r="BA304" s="26"/>
      <c r="BB304" s="27"/>
      <c r="BC304" s="28">
        <f t="shared" si="4"/>
        <v>0</v>
      </c>
    </row>
    <row r="305" spans="1:56" x14ac:dyDescent="0.25">
      <c r="A305" s="23">
        <v>12850107</v>
      </c>
      <c r="B305" s="46" t="s">
        <v>322</v>
      </c>
      <c r="C305" s="25"/>
      <c r="D305" s="26"/>
      <c r="E305" s="26"/>
      <c r="F305" s="26"/>
      <c r="G305" s="26"/>
      <c r="H305" s="26"/>
      <c r="I305" s="27"/>
      <c r="J305" s="25"/>
      <c r="K305" s="26"/>
      <c r="L305" s="26"/>
      <c r="M305" s="26"/>
      <c r="N305" s="27"/>
      <c r="O305" s="25"/>
      <c r="P305" s="26"/>
      <c r="Q305" s="26"/>
      <c r="R305" s="26"/>
      <c r="S305" s="27"/>
      <c r="T305" s="25"/>
      <c r="U305" s="26"/>
      <c r="V305" s="26"/>
      <c r="W305" s="26"/>
      <c r="X305" s="27"/>
      <c r="Y305" s="25"/>
      <c r="Z305" s="26"/>
      <c r="AA305" s="26"/>
      <c r="AB305" s="26"/>
      <c r="AC305" s="27"/>
      <c r="AD305" s="25"/>
      <c r="AE305" s="26"/>
      <c r="AF305" s="26"/>
      <c r="AG305" s="26"/>
      <c r="AH305" s="27"/>
      <c r="AI305" s="25"/>
      <c r="AJ305" s="26"/>
      <c r="AK305" s="26"/>
      <c r="AL305" s="26"/>
      <c r="AM305" s="27"/>
      <c r="AN305" s="25"/>
      <c r="AO305" s="26"/>
      <c r="AP305" s="26"/>
      <c r="AQ305" s="26"/>
      <c r="AR305" s="27"/>
      <c r="AS305" s="25"/>
      <c r="AT305" s="26"/>
      <c r="AU305" s="26"/>
      <c r="AV305" s="26"/>
      <c r="AW305" s="27"/>
      <c r="AX305" s="25"/>
      <c r="AY305" s="26"/>
      <c r="AZ305" s="26"/>
      <c r="BA305" s="26"/>
      <c r="BB305" s="27"/>
      <c r="BC305" s="28">
        <f t="shared" si="4"/>
        <v>0</v>
      </c>
    </row>
    <row r="306" spans="1:56" x14ac:dyDescent="0.25">
      <c r="A306" s="23">
        <v>12490098</v>
      </c>
      <c r="B306" s="46" t="s">
        <v>323</v>
      </c>
      <c r="C306" s="25"/>
      <c r="D306" s="26"/>
      <c r="E306" s="26"/>
      <c r="F306" s="26"/>
      <c r="G306" s="26"/>
      <c r="H306" s="26"/>
      <c r="I306" s="27"/>
      <c r="J306" s="25"/>
      <c r="K306" s="26"/>
      <c r="L306" s="26"/>
      <c r="M306" s="26"/>
      <c r="N306" s="27"/>
      <c r="O306" s="25"/>
      <c r="P306" s="26"/>
      <c r="Q306" s="26"/>
      <c r="R306" s="26"/>
      <c r="S306" s="27"/>
      <c r="T306" s="25"/>
      <c r="U306" s="26"/>
      <c r="V306" s="26"/>
      <c r="W306" s="26"/>
      <c r="X306" s="27"/>
      <c r="Y306" s="25"/>
      <c r="Z306" s="26"/>
      <c r="AA306" s="26"/>
      <c r="AB306" s="26"/>
      <c r="AC306" s="27"/>
      <c r="AD306" s="25"/>
      <c r="AE306" s="26"/>
      <c r="AF306" s="26"/>
      <c r="AG306" s="26"/>
      <c r="AH306" s="27"/>
      <c r="AI306" s="25"/>
      <c r="AJ306" s="26"/>
      <c r="AK306" s="26"/>
      <c r="AL306" s="26"/>
      <c r="AM306" s="27"/>
      <c r="AN306" s="25"/>
      <c r="AO306" s="26"/>
      <c r="AP306" s="26"/>
      <c r="AQ306" s="26"/>
      <c r="AR306" s="27"/>
      <c r="AS306" s="25"/>
      <c r="AT306" s="26"/>
      <c r="AU306" s="26"/>
      <c r="AV306" s="26"/>
      <c r="AW306" s="27"/>
      <c r="AX306" s="25"/>
      <c r="AY306" s="26"/>
      <c r="AZ306" s="26"/>
      <c r="BA306" s="26"/>
      <c r="BB306" s="27"/>
      <c r="BC306" s="28">
        <f t="shared" si="4"/>
        <v>0</v>
      </c>
    </row>
    <row r="307" spans="1:56" x14ac:dyDescent="0.25">
      <c r="A307" s="23">
        <v>12850167</v>
      </c>
      <c r="B307" s="46" t="s">
        <v>324</v>
      </c>
      <c r="C307" s="25"/>
      <c r="D307" s="26"/>
      <c r="E307" s="26"/>
      <c r="F307" s="26"/>
      <c r="G307" s="26"/>
      <c r="H307" s="26"/>
      <c r="I307" s="27"/>
      <c r="J307" s="25"/>
      <c r="K307" s="26"/>
      <c r="L307" s="26"/>
      <c r="M307" s="26"/>
      <c r="N307" s="27"/>
      <c r="O307" s="25"/>
      <c r="P307" s="26"/>
      <c r="Q307" s="26"/>
      <c r="R307" s="26"/>
      <c r="S307" s="27"/>
      <c r="T307" s="25"/>
      <c r="U307" s="26"/>
      <c r="V307" s="26"/>
      <c r="W307" s="26"/>
      <c r="X307" s="27"/>
      <c r="Y307" s="25"/>
      <c r="Z307" s="26"/>
      <c r="AA307" s="26"/>
      <c r="AB307" s="26"/>
      <c r="AC307" s="27"/>
      <c r="AD307" s="25"/>
      <c r="AE307" s="26"/>
      <c r="AF307" s="26"/>
      <c r="AG307" s="26"/>
      <c r="AH307" s="27"/>
      <c r="AI307" s="25"/>
      <c r="AJ307" s="26"/>
      <c r="AK307" s="26"/>
      <c r="AL307" s="26"/>
      <c r="AM307" s="27"/>
      <c r="AN307" s="25"/>
      <c r="AO307" s="26"/>
      <c r="AP307" s="26"/>
      <c r="AQ307" s="26"/>
      <c r="AR307" s="27"/>
      <c r="AS307" s="25"/>
      <c r="AT307" s="26"/>
      <c r="AU307" s="26"/>
      <c r="AV307" s="26"/>
      <c r="AW307" s="27"/>
      <c r="AX307" s="25"/>
      <c r="AY307" s="26"/>
      <c r="AZ307" s="26"/>
      <c r="BA307" s="26"/>
      <c r="BB307" s="27"/>
      <c r="BC307" s="28">
        <f t="shared" si="4"/>
        <v>0</v>
      </c>
    </row>
    <row r="308" spans="1:56" x14ac:dyDescent="0.25">
      <c r="A308" s="23">
        <v>12440199</v>
      </c>
      <c r="B308" s="46" t="s">
        <v>325</v>
      </c>
      <c r="C308" s="25"/>
      <c r="D308" s="26"/>
      <c r="E308" s="26"/>
      <c r="F308" s="26"/>
      <c r="G308" s="26"/>
      <c r="H308" s="26"/>
      <c r="I308" s="27"/>
      <c r="J308" s="25"/>
      <c r="K308" s="26"/>
      <c r="L308" s="26"/>
      <c r="M308" s="26"/>
      <c r="N308" s="27"/>
      <c r="O308" s="25"/>
      <c r="P308" s="26"/>
      <c r="Q308" s="26"/>
      <c r="R308" s="26"/>
      <c r="S308" s="27"/>
      <c r="T308" s="25"/>
      <c r="U308" s="26"/>
      <c r="V308" s="26"/>
      <c r="W308" s="26"/>
      <c r="X308" s="27"/>
      <c r="Y308" s="25"/>
      <c r="Z308" s="26"/>
      <c r="AA308" s="26"/>
      <c r="AB308" s="26"/>
      <c r="AC308" s="27"/>
      <c r="AD308" s="25"/>
      <c r="AE308" s="26"/>
      <c r="AF308" s="26"/>
      <c r="AG308" s="26"/>
      <c r="AH308" s="27"/>
      <c r="AI308" s="25"/>
      <c r="AJ308" s="26"/>
      <c r="AK308" s="26"/>
      <c r="AL308" s="26"/>
      <c r="AM308" s="27"/>
      <c r="AN308" s="25"/>
      <c r="AO308" s="26"/>
      <c r="AP308" s="26"/>
      <c r="AQ308" s="26"/>
      <c r="AR308" s="27"/>
      <c r="AS308" s="25"/>
      <c r="AT308" s="26"/>
      <c r="AU308" s="26"/>
      <c r="AV308" s="26"/>
      <c r="AW308" s="27"/>
      <c r="AX308" s="25"/>
      <c r="AY308" s="26"/>
      <c r="AZ308" s="26"/>
      <c r="BA308" s="26"/>
      <c r="BB308" s="27"/>
      <c r="BC308" s="28">
        <f t="shared" si="4"/>
        <v>0</v>
      </c>
    </row>
    <row r="309" spans="1:56" x14ac:dyDescent="0.25">
      <c r="A309" s="23">
        <v>12440049</v>
      </c>
      <c r="B309" s="46" t="s">
        <v>326</v>
      </c>
      <c r="C309" s="25"/>
      <c r="D309" s="26"/>
      <c r="E309" s="26"/>
      <c r="F309" s="26"/>
      <c r="G309" s="26"/>
      <c r="H309" s="26"/>
      <c r="I309" s="27"/>
      <c r="J309" s="25"/>
      <c r="K309" s="26"/>
      <c r="L309" s="26"/>
      <c r="M309" s="26"/>
      <c r="N309" s="27"/>
      <c r="O309" s="25"/>
      <c r="P309" s="26"/>
      <c r="Q309" s="26"/>
      <c r="R309" s="26"/>
      <c r="S309" s="27"/>
      <c r="T309" s="25"/>
      <c r="U309" s="26"/>
      <c r="V309" s="26"/>
      <c r="W309" s="26"/>
      <c r="X309" s="27"/>
      <c r="Y309" s="25"/>
      <c r="Z309" s="26"/>
      <c r="AA309" s="26"/>
      <c r="AB309" s="26"/>
      <c r="AC309" s="27"/>
      <c r="AD309" s="25"/>
      <c r="AE309" s="26"/>
      <c r="AF309" s="26"/>
      <c r="AG309" s="26"/>
      <c r="AH309" s="27"/>
      <c r="AI309" s="25"/>
      <c r="AJ309" s="26"/>
      <c r="AK309" s="26"/>
      <c r="AL309" s="26"/>
      <c r="AM309" s="27"/>
      <c r="AN309" s="25"/>
      <c r="AO309" s="26"/>
      <c r="AP309" s="26"/>
      <c r="AQ309" s="26"/>
      <c r="AR309" s="27"/>
      <c r="AS309" s="25"/>
      <c r="AT309" s="26"/>
      <c r="AU309" s="26"/>
      <c r="AV309" s="26"/>
      <c r="AW309" s="27"/>
      <c r="AX309" s="25"/>
      <c r="AY309" s="26"/>
      <c r="AZ309" s="26"/>
      <c r="BA309" s="26"/>
      <c r="BB309" s="27"/>
      <c r="BC309" s="28">
        <f t="shared" si="4"/>
        <v>0</v>
      </c>
    </row>
    <row r="310" spans="1:56" x14ac:dyDescent="0.25">
      <c r="A310" s="23">
        <v>12440266</v>
      </c>
      <c r="B310" s="46" t="s">
        <v>327</v>
      </c>
      <c r="C310" s="25"/>
      <c r="D310" s="26"/>
      <c r="E310" s="26"/>
      <c r="F310" s="26"/>
      <c r="G310" s="26"/>
      <c r="H310" s="26"/>
      <c r="I310" s="27"/>
      <c r="J310" s="25"/>
      <c r="K310" s="26"/>
      <c r="L310" s="26"/>
      <c r="M310" s="26"/>
      <c r="N310" s="27"/>
      <c r="O310" s="25"/>
      <c r="P310" s="26"/>
      <c r="Q310" s="26"/>
      <c r="R310" s="26"/>
      <c r="S310" s="27"/>
      <c r="T310" s="25"/>
      <c r="U310" s="26"/>
      <c r="V310" s="26"/>
      <c r="W310" s="26"/>
      <c r="X310" s="27"/>
      <c r="Y310" s="25"/>
      <c r="Z310" s="26"/>
      <c r="AA310" s="26"/>
      <c r="AB310" s="26"/>
      <c r="AC310" s="27"/>
      <c r="AD310" s="25"/>
      <c r="AE310" s="26"/>
      <c r="AF310" s="26"/>
      <c r="AG310" s="26"/>
      <c r="AH310" s="27"/>
      <c r="AI310" s="25">
        <v>5</v>
      </c>
      <c r="AJ310" s="26">
        <v>5</v>
      </c>
      <c r="AK310" s="26"/>
      <c r="AL310" s="26"/>
      <c r="AM310" s="27"/>
      <c r="AN310" s="25"/>
      <c r="AO310" s="26"/>
      <c r="AP310" s="26"/>
      <c r="AQ310" s="26"/>
      <c r="AR310" s="27"/>
      <c r="AS310" s="25"/>
      <c r="AT310" s="26"/>
      <c r="AU310" s="26"/>
      <c r="AV310" s="26"/>
      <c r="AW310" s="27"/>
      <c r="AX310" s="25"/>
      <c r="AY310" s="26"/>
      <c r="AZ310" s="26"/>
      <c r="BA310" s="26"/>
      <c r="BB310" s="27"/>
      <c r="BC310" s="28">
        <f t="shared" si="4"/>
        <v>10</v>
      </c>
    </row>
    <row r="311" spans="1:56" x14ac:dyDescent="0.25">
      <c r="A311" s="23">
        <v>12720143</v>
      </c>
      <c r="B311" s="46" t="s">
        <v>328</v>
      </c>
      <c r="C311" s="25"/>
      <c r="D311" s="26"/>
      <c r="E311" s="26"/>
      <c r="F311" s="26"/>
      <c r="G311" s="26"/>
      <c r="H311" s="26"/>
      <c r="I311" s="27"/>
      <c r="J311" s="25"/>
      <c r="K311" s="26"/>
      <c r="L311" s="26"/>
      <c r="M311" s="26"/>
      <c r="N311" s="27"/>
      <c r="O311" s="25"/>
      <c r="P311" s="26"/>
      <c r="Q311" s="26"/>
      <c r="R311" s="26"/>
      <c r="S311" s="27"/>
      <c r="T311" s="25"/>
      <c r="U311" s="26"/>
      <c r="V311" s="26"/>
      <c r="W311" s="26"/>
      <c r="X311" s="27"/>
      <c r="Y311" s="53"/>
      <c r="Z311" s="26"/>
      <c r="AA311" s="26"/>
      <c r="AB311" s="26"/>
      <c r="AC311" s="27"/>
      <c r="AD311" s="25"/>
      <c r="AE311" s="26"/>
      <c r="AF311" s="26"/>
      <c r="AG311" s="26"/>
      <c r="AH311" s="27"/>
      <c r="AI311" s="25"/>
      <c r="AJ311" s="26"/>
      <c r="AK311" s="26"/>
      <c r="AL311" s="26"/>
      <c r="AM311" s="27"/>
      <c r="AN311" s="25"/>
      <c r="AO311" s="26"/>
      <c r="AP311" s="26"/>
      <c r="AQ311" s="26"/>
      <c r="AR311" s="27"/>
      <c r="AS311" s="25"/>
      <c r="AT311" s="26"/>
      <c r="AU311" s="26"/>
      <c r="AV311" s="26"/>
      <c r="AW311" s="27"/>
      <c r="AX311" s="25"/>
      <c r="AY311" s="26"/>
      <c r="AZ311" s="26"/>
      <c r="BA311" s="26"/>
      <c r="BB311" s="27"/>
      <c r="BC311" s="28">
        <f t="shared" si="4"/>
        <v>0</v>
      </c>
      <c r="BD311" s="51"/>
    </row>
    <row r="312" spans="1:56" x14ac:dyDescent="0.25">
      <c r="A312" s="23">
        <v>12850153</v>
      </c>
      <c r="B312" s="46" t="s">
        <v>329</v>
      </c>
      <c r="C312" s="25"/>
      <c r="D312" s="26"/>
      <c r="E312" s="26"/>
      <c r="F312" s="26"/>
      <c r="G312" s="26"/>
      <c r="H312" s="26"/>
      <c r="I312" s="27"/>
      <c r="J312" s="25"/>
      <c r="K312" s="26"/>
      <c r="L312" s="26"/>
      <c r="M312" s="26"/>
      <c r="N312" s="27"/>
      <c r="O312" s="25"/>
      <c r="P312" s="26"/>
      <c r="Q312" s="26"/>
      <c r="R312" s="26"/>
      <c r="S312" s="27"/>
      <c r="T312" s="25"/>
      <c r="U312" s="26"/>
      <c r="V312" s="26"/>
      <c r="W312" s="26"/>
      <c r="X312" s="27"/>
      <c r="Y312" s="25"/>
      <c r="Z312" s="26"/>
      <c r="AA312" s="26"/>
      <c r="AB312" s="26"/>
      <c r="AC312" s="27"/>
      <c r="AD312" s="25"/>
      <c r="AE312" s="26"/>
      <c r="AF312" s="26"/>
      <c r="AG312" s="26"/>
      <c r="AH312" s="27"/>
      <c r="AI312" s="25"/>
      <c r="AJ312" s="26"/>
      <c r="AK312" s="26"/>
      <c r="AL312" s="26"/>
      <c r="AM312" s="27"/>
      <c r="AN312" s="25"/>
      <c r="AO312" s="26"/>
      <c r="AP312" s="26"/>
      <c r="AQ312" s="26"/>
      <c r="AR312" s="27"/>
      <c r="AS312" s="25"/>
      <c r="AT312" s="26"/>
      <c r="AU312" s="26"/>
      <c r="AV312" s="26"/>
      <c r="AW312" s="27"/>
      <c r="AX312" s="25"/>
      <c r="AY312" s="26"/>
      <c r="AZ312" s="26"/>
      <c r="BA312" s="26"/>
      <c r="BB312" s="27"/>
      <c r="BC312" s="28">
        <f t="shared" si="4"/>
        <v>0</v>
      </c>
    </row>
    <row r="313" spans="1:56" x14ac:dyDescent="0.25">
      <c r="A313" s="23">
        <v>12440087</v>
      </c>
      <c r="B313" s="46" t="s">
        <v>330</v>
      </c>
      <c r="C313" s="25"/>
      <c r="D313" s="26"/>
      <c r="E313" s="26"/>
      <c r="F313" s="26"/>
      <c r="G313" s="26"/>
      <c r="H313" s="26"/>
      <c r="I313" s="27"/>
      <c r="J313" s="25"/>
      <c r="K313" s="26"/>
      <c r="L313" s="26"/>
      <c r="M313" s="26"/>
      <c r="N313" s="27"/>
      <c r="O313" s="25"/>
      <c r="P313" s="26"/>
      <c r="Q313" s="26"/>
      <c r="R313" s="26"/>
      <c r="S313" s="27"/>
      <c r="T313" s="25"/>
      <c r="U313" s="26"/>
      <c r="V313" s="26"/>
      <c r="W313" s="26"/>
      <c r="X313" s="27"/>
      <c r="Y313" s="25"/>
      <c r="Z313" s="26"/>
      <c r="AA313" s="26"/>
      <c r="AB313" s="26"/>
      <c r="AC313" s="27"/>
      <c r="AD313" s="25"/>
      <c r="AE313" s="26"/>
      <c r="AF313" s="26"/>
      <c r="AG313" s="26"/>
      <c r="AH313" s="27"/>
      <c r="AI313" s="25"/>
      <c r="AJ313" s="26"/>
      <c r="AK313" s="26"/>
      <c r="AL313" s="26"/>
      <c r="AM313" s="27"/>
      <c r="AN313" s="25"/>
      <c r="AO313" s="26"/>
      <c r="AP313" s="26"/>
      <c r="AQ313" s="26"/>
      <c r="AR313" s="27"/>
      <c r="AS313" s="25"/>
      <c r="AT313" s="26"/>
      <c r="AU313" s="26"/>
      <c r="AV313" s="26"/>
      <c r="AW313" s="27"/>
      <c r="AX313" s="25"/>
      <c r="AY313" s="26"/>
      <c r="AZ313" s="26"/>
      <c r="BA313" s="26"/>
      <c r="BB313" s="27"/>
      <c r="BC313" s="28">
        <f t="shared" si="4"/>
        <v>0</v>
      </c>
    </row>
    <row r="314" spans="1:56" x14ac:dyDescent="0.25">
      <c r="A314" s="23">
        <v>12530121</v>
      </c>
      <c r="B314" s="46" t="s">
        <v>331</v>
      </c>
      <c r="C314" s="25"/>
      <c r="D314" s="26"/>
      <c r="E314" s="26"/>
      <c r="F314" s="26"/>
      <c r="G314" s="26"/>
      <c r="H314" s="26"/>
      <c r="I314" s="27"/>
      <c r="J314" s="25"/>
      <c r="K314" s="26"/>
      <c r="L314" s="26"/>
      <c r="M314" s="26"/>
      <c r="N314" s="27"/>
      <c r="O314" s="25"/>
      <c r="P314" s="26"/>
      <c r="Q314" s="26"/>
      <c r="R314" s="26"/>
      <c r="S314" s="27"/>
      <c r="T314" s="25"/>
      <c r="U314" s="26"/>
      <c r="V314" s="26"/>
      <c r="W314" s="26"/>
      <c r="X314" s="27"/>
      <c r="Y314" s="25"/>
      <c r="Z314" s="26"/>
      <c r="AA314" s="26"/>
      <c r="AB314" s="26"/>
      <c r="AC314" s="27"/>
      <c r="AD314" s="25"/>
      <c r="AE314" s="26"/>
      <c r="AF314" s="26"/>
      <c r="AG314" s="26"/>
      <c r="AH314" s="27"/>
      <c r="AI314" s="25"/>
      <c r="AJ314" s="26"/>
      <c r="AK314" s="26"/>
      <c r="AL314" s="26"/>
      <c r="AM314" s="27"/>
      <c r="AN314" s="25"/>
      <c r="AO314" s="26"/>
      <c r="AP314" s="26"/>
      <c r="AQ314" s="26"/>
      <c r="AR314" s="27"/>
      <c r="AS314" s="25"/>
      <c r="AT314" s="26"/>
      <c r="AU314" s="26"/>
      <c r="AV314" s="26"/>
      <c r="AW314" s="27"/>
      <c r="AX314" s="25"/>
      <c r="AY314" s="26"/>
      <c r="AZ314" s="26"/>
      <c r="BA314" s="26"/>
      <c r="BB314" s="27"/>
      <c r="BC314" s="28">
        <f t="shared" si="4"/>
        <v>0</v>
      </c>
    </row>
    <row r="315" spans="1:56" x14ac:dyDescent="0.25">
      <c r="A315" s="23">
        <v>12530117</v>
      </c>
      <c r="B315" s="46" t="s">
        <v>332</v>
      </c>
      <c r="C315" s="25"/>
      <c r="D315" s="26"/>
      <c r="E315" s="26"/>
      <c r="F315" s="26"/>
      <c r="G315" s="26"/>
      <c r="H315" s="26"/>
      <c r="I315" s="27"/>
      <c r="J315" s="25"/>
      <c r="K315" s="26"/>
      <c r="L315" s="26"/>
      <c r="M315" s="26"/>
      <c r="N315" s="27"/>
      <c r="O315" s="25"/>
      <c r="P315" s="26"/>
      <c r="Q315" s="26"/>
      <c r="R315" s="26"/>
      <c r="S315" s="27"/>
      <c r="T315" s="25"/>
      <c r="U315" s="26"/>
      <c r="V315" s="26"/>
      <c r="W315" s="26"/>
      <c r="X315" s="27"/>
      <c r="Y315" s="25"/>
      <c r="Z315" s="26"/>
      <c r="AA315" s="26"/>
      <c r="AB315" s="26"/>
      <c r="AC315" s="27"/>
      <c r="AD315" s="25"/>
      <c r="AE315" s="26"/>
      <c r="AF315" s="26"/>
      <c r="AG315" s="26"/>
      <c r="AH315" s="27"/>
      <c r="AI315" s="25"/>
      <c r="AJ315" s="26"/>
      <c r="AK315" s="26"/>
      <c r="AL315" s="26"/>
      <c r="AM315" s="27"/>
      <c r="AN315" s="25"/>
      <c r="AO315" s="26"/>
      <c r="AP315" s="26"/>
      <c r="AQ315" s="26"/>
      <c r="AR315" s="27"/>
      <c r="AS315" s="25"/>
      <c r="AT315" s="26"/>
      <c r="AU315" s="26"/>
      <c r="AV315" s="26"/>
      <c r="AW315" s="27"/>
      <c r="AX315" s="25"/>
      <c r="AY315" s="26"/>
      <c r="AZ315" s="26"/>
      <c r="BA315" s="26"/>
      <c r="BB315" s="27"/>
      <c r="BC315" s="28">
        <f t="shared" si="4"/>
        <v>0</v>
      </c>
    </row>
    <row r="316" spans="1:56" x14ac:dyDescent="0.25">
      <c r="A316" s="23">
        <v>12530095</v>
      </c>
      <c r="B316" s="46" t="s">
        <v>333</v>
      </c>
      <c r="C316" s="25"/>
      <c r="D316" s="26"/>
      <c r="E316" s="26"/>
      <c r="F316" s="26"/>
      <c r="G316" s="26"/>
      <c r="H316" s="26"/>
      <c r="I316" s="27"/>
      <c r="J316" s="25"/>
      <c r="K316" s="26"/>
      <c r="L316" s="26"/>
      <c r="M316" s="26"/>
      <c r="N316" s="27"/>
      <c r="O316" s="25"/>
      <c r="P316" s="26"/>
      <c r="Q316" s="26"/>
      <c r="R316" s="26"/>
      <c r="S316" s="27"/>
      <c r="T316" s="25"/>
      <c r="U316" s="26"/>
      <c r="V316" s="26"/>
      <c r="W316" s="26"/>
      <c r="X316" s="27"/>
      <c r="Y316" s="25"/>
      <c r="Z316" s="26"/>
      <c r="AA316" s="26"/>
      <c r="AB316" s="26"/>
      <c r="AC316" s="27"/>
      <c r="AD316" s="25"/>
      <c r="AE316" s="26"/>
      <c r="AF316" s="26"/>
      <c r="AG316" s="26"/>
      <c r="AH316" s="27"/>
      <c r="AI316" s="25"/>
      <c r="AJ316" s="26"/>
      <c r="AK316" s="26"/>
      <c r="AL316" s="26"/>
      <c r="AM316" s="27"/>
      <c r="AN316" s="25"/>
      <c r="AO316" s="26"/>
      <c r="AP316" s="26"/>
      <c r="AQ316" s="26"/>
      <c r="AR316" s="27"/>
      <c r="AS316" s="25"/>
      <c r="AT316" s="26"/>
      <c r="AU316" s="26"/>
      <c r="AV316" s="26"/>
      <c r="AW316" s="27"/>
      <c r="AX316" s="25"/>
      <c r="AY316" s="26"/>
      <c r="AZ316" s="26"/>
      <c r="BA316" s="26"/>
      <c r="BB316" s="27"/>
      <c r="BC316" s="28">
        <f t="shared" si="4"/>
        <v>0</v>
      </c>
    </row>
    <row r="317" spans="1:56" x14ac:dyDescent="0.25">
      <c r="A317" s="23">
        <v>12530081</v>
      </c>
      <c r="B317" s="46" t="s">
        <v>334</v>
      </c>
      <c r="C317" s="25"/>
      <c r="D317" s="26"/>
      <c r="E317" s="26"/>
      <c r="F317" s="26"/>
      <c r="G317" s="26"/>
      <c r="H317" s="26"/>
      <c r="I317" s="27"/>
      <c r="J317" s="25"/>
      <c r="K317" s="26"/>
      <c r="L317" s="26"/>
      <c r="M317" s="26"/>
      <c r="N317" s="27"/>
      <c r="O317" s="25"/>
      <c r="P317" s="26"/>
      <c r="Q317" s="26"/>
      <c r="R317" s="26"/>
      <c r="S317" s="27"/>
      <c r="T317" s="25"/>
      <c r="U317" s="26"/>
      <c r="V317" s="26"/>
      <c r="W317" s="26"/>
      <c r="X317" s="27"/>
      <c r="Y317" s="25"/>
      <c r="Z317" s="26"/>
      <c r="AA317" s="26"/>
      <c r="AB317" s="26"/>
      <c r="AC317" s="27"/>
      <c r="AD317" s="25"/>
      <c r="AE317" s="26"/>
      <c r="AF317" s="26"/>
      <c r="AG317" s="26"/>
      <c r="AH317" s="27"/>
      <c r="AI317" s="25"/>
      <c r="AJ317" s="26"/>
      <c r="AK317" s="26"/>
      <c r="AL317" s="26"/>
      <c r="AM317" s="27"/>
      <c r="AN317" s="25"/>
      <c r="AO317" s="26"/>
      <c r="AP317" s="26"/>
      <c r="AQ317" s="26"/>
      <c r="AR317" s="27"/>
      <c r="AS317" s="25"/>
      <c r="AT317" s="26"/>
      <c r="AU317" s="26"/>
      <c r="AV317" s="26"/>
      <c r="AW317" s="27"/>
      <c r="AX317" s="25"/>
      <c r="AY317" s="26"/>
      <c r="AZ317" s="26"/>
      <c r="BA317" s="26"/>
      <c r="BB317" s="27"/>
      <c r="BC317" s="28">
        <f t="shared" si="4"/>
        <v>0</v>
      </c>
      <c r="BD317" s="57"/>
    </row>
    <row r="318" spans="1:56" x14ac:dyDescent="0.25">
      <c r="A318" s="23">
        <v>12440021</v>
      </c>
      <c r="B318" s="46" t="s">
        <v>335</v>
      </c>
      <c r="C318" s="25"/>
      <c r="D318" s="26"/>
      <c r="E318" s="26"/>
      <c r="F318" s="26"/>
      <c r="G318" s="26"/>
      <c r="H318" s="26"/>
      <c r="I318" s="27"/>
      <c r="J318" s="25"/>
      <c r="K318" s="26"/>
      <c r="L318" s="26"/>
      <c r="M318" s="26"/>
      <c r="N318" s="27"/>
      <c r="O318" s="25"/>
      <c r="P318" s="26"/>
      <c r="Q318" s="26"/>
      <c r="R318" s="26"/>
      <c r="S318" s="27"/>
      <c r="T318" s="25"/>
      <c r="U318" s="26"/>
      <c r="V318" s="26"/>
      <c r="W318" s="26"/>
      <c r="X318" s="27"/>
      <c r="Y318" s="25"/>
      <c r="Z318" s="26"/>
      <c r="AA318" s="26"/>
      <c r="AB318" s="26"/>
      <c r="AC318" s="27"/>
      <c r="AD318" s="25">
        <v>5</v>
      </c>
      <c r="AE318" s="26"/>
      <c r="AF318" s="26"/>
      <c r="AG318" s="26"/>
      <c r="AH318" s="27"/>
      <c r="AI318" s="25"/>
      <c r="AJ318" s="26"/>
      <c r="AK318" s="26"/>
      <c r="AL318" s="26"/>
      <c r="AM318" s="27"/>
      <c r="AN318" s="25">
        <v>5</v>
      </c>
      <c r="AO318" s="26"/>
      <c r="AP318" s="26"/>
      <c r="AQ318" s="26"/>
      <c r="AR318" s="27"/>
      <c r="AS318" s="25"/>
      <c r="AT318" s="26"/>
      <c r="AU318" s="26"/>
      <c r="AV318" s="26"/>
      <c r="AW318" s="27"/>
      <c r="AX318" s="25">
        <v>28</v>
      </c>
      <c r="AY318" s="26"/>
      <c r="AZ318" s="26"/>
      <c r="BA318" s="26"/>
      <c r="BB318" s="27"/>
      <c r="BC318" s="28">
        <f t="shared" si="4"/>
        <v>38</v>
      </c>
    </row>
    <row r="319" spans="1:56" x14ac:dyDescent="0.25">
      <c r="A319" s="23">
        <v>12490033</v>
      </c>
      <c r="B319" s="46" t="s">
        <v>336</v>
      </c>
      <c r="C319" s="25"/>
      <c r="D319" s="26"/>
      <c r="E319" s="26"/>
      <c r="F319" s="26"/>
      <c r="G319" s="26"/>
      <c r="H319" s="26"/>
      <c r="I319" s="27"/>
      <c r="J319" s="25"/>
      <c r="K319" s="26"/>
      <c r="L319" s="26"/>
      <c r="M319" s="26"/>
      <c r="N319" s="27"/>
      <c r="O319" s="25"/>
      <c r="P319" s="26"/>
      <c r="Q319" s="26"/>
      <c r="R319" s="26"/>
      <c r="S319" s="27"/>
      <c r="T319" s="25"/>
      <c r="U319" s="26"/>
      <c r="V319" s="26"/>
      <c r="W319" s="26"/>
      <c r="X319" s="27"/>
      <c r="Y319" s="25"/>
      <c r="Z319" s="26"/>
      <c r="AA319" s="26"/>
      <c r="AB319" s="26"/>
      <c r="AC319" s="27"/>
      <c r="AD319" s="53"/>
      <c r="AE319" s="26"/>
      <c r="AF319" s="26"/>
      <c r="AG319" s="26"/>
      <c r="AH319" s="27"/>
      <c r="AI319" s="25"/>
      <c r="AJ319" s="26"/>
      <c r="AK319" s="26"/>
      <c r="AL319" s="26"/>
      <c r="AM319" s="27"/>
      <c r="AN319" s="25"/>
      <c r="AO319" s="26"/>
      <c r="AP319" s="26"/>
      <c r="AQ319" s="26"/>
      <c r="AR319" s="27"/>
      <c r="AS319" s="25"/>
      <c r="AT319" s="26"/>
      <c r="AU319" s="26"/>
      <c r="AV319" s="26"/>
      <c r="AW319" s="27"/>
      <c r="AX319" s="53"/>
      <c r="AY319" s="26"/>
      <c r="AZ319" s="26"/>
      <c r="BA319" s="26"/>
      <c r="BB319" s="27"/>
      <c r="BC319" s="28">
        <f t="shared" si="4"/>
        <v>0</v>
      </c>
      <c r="BD319" s="51"/>
    </row>
    <row r="320" spans="1:56" x14ac:dyDescent="0.25">
      <c r="A320" s="23">
        <v>12850154</v>
      </c>
      <c r="B320" s="46" t="s">
        <v>337</v>
      </c>
      <c r="C320" s="25"/>
      <c r="D320" s="26"/>
      <c r="E320" s="26"/>
      <c r="F320" s="26"/>
      <c r="G320" s="26"/>
      <c r="H320" s="26"/>
      <c r="I320" s="27"/>
      <c r="J320" s="25"/>
      <c r="K320" s="26"/>
      <c r="L320" s="26"/>
      <c r="M320" s="26"/>
      <c r="N320" s="27"/>
      <c r="O320" s="25"/>
      <c r="P320" s="26"/>
      <c r="Q320" s="26"/>
      <c r="R320" s="26"/>
      <c r="S320" s="27"/>
      <c r="T320" s="25"/>
      <c r="U320" s="26"/>
      <c r="V320" s="26"/>
      <c r="W320" s="26"/>
      <c r="X320" s="27"/>
      <c r="Y320" s="25"/>
      <c r="Z320" s="26"/>
      <c r="AA320" s="26"/>
      <c r="AB320" s="26"/>
      <c r="AC320" s="27"/>
      <c r="AD320" s="25"/>
      <c r="AE320" s="26"/>
      <c r="AF320" s="26"/>
      <c r="AG320" s="26"/>
      <c r="AH320" s="27"/>
      <c r="AI320" s="25"/>
      <c r="AJ320" s="26"/>
      <c r="AK320" s="26"/>
      <c r="AL320" s="26"/>
      <c r="AM320" s="27"/>
      <c r="AN320" s="25"/>
      <c r="AO320" s="26"/>
      <c r="AP320" s="26"/>
      <c r="AQ320" s="26"/>
      <c r="AR320" s="27"/>
      <c r="AS320" s="25"/>
      <c r="AT320" s="26"/>
      <c r="AU320" s="26"/>
      <c r="AV320" s="26"/>
      <c r="AW320" s="27"/>
      <c r="AX320" s="25"/>
      <c r="AY320" s="26"/>
      <c r="AZ320" s="26"/>
      <c r="BA320" s="26"/>
      <c r="BB320" s="27"/>
      <c r="BC320" s="28">
        <f t="shared" si="4"/>
        <v>0</v>
      </c>
    </row>
    <row r="321" spans="1:56" x14ac:dyDescent="0.25">
      <c r="A321" s="23">
        <v>12850060</v>
      </c>
      <c r="B321" s="46" t="s">
        <v>338</v>
      </c>
      <c r="C321" s="25"/>
      <c r="D321" s="26"/>
      <c r="E321" s="26"/>
      <c r="F321" s="26"/>
      <c r="G321" s="26"/>
      <c r="H321" s="26"/>
      <c r="I321" s="27"/>
      <c r="J321" s="25"/>
      <c r="K321" s="26"/>
      <c r="L321" s="26"/>
      <c r="M321" s="26"/>
      <c r="N321" s="27"/>
      <c r="O321" s="25"/>
      <c r="P321" s="26"/>
      <c r="Q321" s="26"/>
      <c r="R321" s="26"/>
      <c r="S321" s="27"/>
      <c r="T321" s="25"/>
      <c r="U321" s="26"/>
      <c r="V321" s="26"/>
      <c r="W321" s="26"/>
      <c r="X321" s="27"/>
      <c r="Y321" s="25"/>
      <c r="Z321" s="26"/>
      <c r="AA321" s="26"/>
      <c r="AB321" s="26"/>
      <c r="AC321" s="27"/>
      <c r="AD321" s="25"/>
      <c r="AE321" s="26"/>
      <c r="AF321" s="26"/>
      <c r="AG321" s="26"/>
      <c r="AH321" s="27"/>
      <c r="AI321" s="25"/>
      <c r="AJ321" s="26"/>
      <c r="AK321" s="26"/>
      <c r="AL321" s="26"/>
      <c r="AM321" s="27"/>
      <c r="AN321" s="25"/>
      <c r="AO321" s="26"/>
      <c r="AP321" s="26"/>
      <c r="AQ321" s="26"/>
      <c r="AR321" s="27"/>
      <c r="AS321" s="25"/>
      <c r="AT321" s="26"/>
      <c r="AU321" s="26"/>
      <c r="AV321" s="26"/>
      <c r="AW321" s="27"/>
      <c r="AX321" s="25"/>
      <c r="AY321" s="26"/>
      <c r="AZ321" s="26"/>
      <c r="BA321" s="26"/>
      <c r="BB321" s="27"/>
      <c r="BC321" s="28">
        <f t="shared" si="4"/>
        <v>0</v>
      </c>
    </row>
    <row r="322" spans="1:56" x14ac:dyDescent="0.25">
      <c r="A322" s="23">
        <v>12851012</v>
      </c>
      <c r="B322" s="46" t="s">
        <v>339</v>
      </c>
      <c r="C322" s="25"/>
      <c r="D322" s="26"/>
      <c r="E322" s="26"/>
      <c r="F322" s="26"/>
      <c r="G322" s="26"/>
      <c r="H322" s="26"/>
      <c r="I322" s="27"/>
      <c r="J322" s="25"/>
      <c r="K322" s="26"/>
      <c r="L322" s="26"/>
      <c r="M322" s="26"/>
      <c r="N322" s="27"/>
      <c r="O322" s="25"/>
      <c r="P322" s="26"/>
      <c r="Q322" s="26"/>
      <c r="R322" s="26"/>
      <c r="S322" s="27"/>
      <c r="T322" s="25"/>
      <c r="U322" s="26"/>
      <c r="V322" s="26"/>
      <c r="W322" s="26"/>
      <c r="X322" s="27"/>
      <c r="Y322" s="25"/>
      <c r="Z322" s="26"/>
      <c r="AA322" s="26"/>
      <c r="AB322" s="26"/>
      <c r="AC322" s="27"/>
      <c r="AD322" s="25"/>
      <c r="AE322" s="26"/>
      <c r="AF322" s="26"/>
      <c r="AG322" s="26"/>
      <c r="AH322" s="27"/>
      <c r="AI322" s="25"/>
      <c r="AJ322" s="26"/>
      <c r="AK322" s="26"/>
      <c r="AL322" s="26"/>
      <c r="AM322" s="27"/>
      <c r="AN322" s="25"/>
      <c r="AO322" s="26"/>
      <c r="AP322" s="26"/>
      <c r="AQ322" s="26"/>
      <c r="AR322" s="27"/>
      <c r="AS322" s="25"/>
      <c r="AT322" s="26"/>
      <c r="AU322" s="26"/>
      <c r="AV322" s="26"/>
      <c r="AW322" s="27"/>
      <c r="AX322" s="25"/>
      <c r="AY322" s="26"/>
      <c r="AZ322" s="26"/>
      <c r="BA322" s="26"/>
      <c r="BB322" s="27"/>
      <c r="BC322" s="28">
        <f t="shared" si="4"/>
        <v>0</v>
      </c>
    </row>
    <row r="323" spans="1:56" x14ac:dyDescent="0.25">
      <c r="A323" s="23">
        <v>12490058</v>
      </c>
      <c r="B323" s="46" t="s">
        <v>340</v>
      </c>
      <c r="C323" s="25"/>
      <c r="D323" s="26"/>
      <c r="E323" s="26"/>
      <c r="F323" s="26"/>
      <c r="G323" s="26"/>
      <c r="H323" s="26"/>
      <c r="I323" s="27"/>
      <c r="J323" s="25"/>
      <c r="K323" s="26"/>
      <c r="L323" s="26"/>
      <c r="M323" s="26"/>
      <c r="N323" s="27"/>
      <c r="O323" s="25"/>
      <c r="P323" s="26"/>
      <c r="Q323" s="26"/>
      <c r="R323" s="26"/>
      <c r="S323" s="27"/>
      <c r="T323" s="25"/>
      <c r="U323" s="26"/>
      <c r="V323" s="26"/>
      <c r="W323" s="26"/>
      <c r="X323" s="27"/>
      <c r="Y323" s="25"/>
      <c r="Z323" s="26"/>
      <c r="AA323" s="26"/>
      <c r="AB323" s="26"/>
      <c r="AC323" s="27"/>
      <c r="AD323" s="25"/>
      <c r="AE323" s="26"/>
      <c r="AF323" s="26"/>
      <c r="AG323" s="26"/>
      <c r="AH323" s="27"/>
      <c r="AI323" s="25"/>
      <c r="AJ323" s="26"/>
      <c r="AK323" s="26"/>
      <c r="AL323" s="26"/>
      <c r="AM323" s="27"/>
      <c r="AN323" s="25"/>
      <c r="AO323" s="26"/>
      <c r="AP323" s="26"/>
      <c r="AQ323" s="26"/>
      <c r="AR323" s="27"/>
      <c r="AS323" s="25"/>
      <c r="AT323" s="26"/>
      <c r="AU323" s="26"/>
      <c r="AV323" s="26"/>
      <c r="AW323" s="27"/>
      <c r="AX323" s="25"/>
      <c r="AY323" s="26"/>
      <c r="AZ323" s="26"/>
      <c r="BA323" s="26"/>
      <c r="BB323" s="27"/>
      <c r="BC323" s="28">
        <f t="shared" si="4"/>
        <v>0</v>
      </c>
    </row>
    <row r="324" spans="1:56" x14ac:dyDescent="0.25">
      <c r="A324" s="23">
        <v>12538900</v>
      </c>
      <c r="B324" s="46" t="s">
        <v>341</v>
      </c>
      <c r="C324" s="25"/>
      <c r="D324" s="26"/>
      <c r="E324" s="26"/>
      <c r="F324" s="26"/>
      <c r="G324" s="26"/>
      <c r="H324" s="26"/>
      <c r="I324" s="27"/>
      <c r="J324" s="25"/>
      <c r="K324" s="26"/>
      <c r="L324" s="26"/>
      <c r="M324" s="26"/>
      <c r="N324" s="27"/>
      <c r="O324" s="25"/>
      <c r="P324" s="26"/>
      <c r="Q324" s="26"/>
      <c r="R324" s="26"/>
      <c r="S324" s="27"/>
      <c r="T324" s="25"/>
      <c r="U324" s="26"/>
      <c r="V324" s="26"/>
      <c r="W324" s="26"/>
      <c r="X324" s="27"/>
      <c r="Y324" s="25"/>
      <c r="Z324" s="26"/>
      <c r="AA324" s="26"/>
      <c r="AB324" s="26"/>
      <c r="AC324" s="27"/>
      <c r="AD324" s="25"/>
      <c r="AE324" s="26"/>
      <c r="AF324" s="26"/>
      <c r="AG324" s="26"/>
      <c r="AH324" s="27"/>
      <c r="AI324" s="25"/>
      <c r="AJ324" s="26"/>
      <c r="AK324" s="26"/>
      <c r="AL324" s="26"/>
      <c r="AM324" s="27"/>
      <c r="AN324" s="25"/>
      <c r="AO324" s="26"/>
      <c r="AP324" s="26"/>
      <c r="AQ324" s="26"/>
      <c r="AR324" s="27"/>
      <c r="AS324" s="25"/>
      <c r="AT324" s="26"/>
      <c r="AU324" s="26"/>
      <c r="AV324" s="26"/>
      <c r="AW324" s="27"/>
      <c r="AX324" s="25"/>
      <c r="AY324" s="26"/>
      <c r="AZ324" s="26"/>
      <c r="BA324" s="26"/>
      <c r="BB324" s="27"/>
      <c r="BC324" s="28">
        <f t="shared" ref="BC324:BC362" si="5">SUM(C324:BB324)</f>
        <v>0</v>
      </c>
    </row>
    <row r="325" spans="1:56" x14ac:dyDescent="0.25">
      <c r="A325" s="23">
        <v>12720005</v>
      </c>
      <c r="B325" s="46" t="s">
        <v>698</v>
      </c>
      <c r="C325" s="25"/>
      <c r="D325" s="26"/>
      <c r="E325" s="26"/>
      <c r="F325" s="26"/>
      <c r="G325" s="26"/>
      <c r="H325" s="26"/>
      <c r="I325" s="27"/>
      <c r="J325" s="25"/>
      <c r="K325" s="26"/>
      <c r="L325" s="26"/>
      <c r="M325" s="26"/>
      <c r="N325" s="27"/>
      <c r="O325" s="25"/>
      <c r="P325" s="26"/>
      <c r="Q325" s="26"/>
      <c r="R325" s="26"/>
      <c r="S325" s="27"/>
      <c r="T325" s="25"/>
      <c r="U325" s="26"/>
      <c r="V325" s="26"/>
      <c r="W325" s="26"/>
      <c r="X325" s="27"/>
      <c r="Y325" s="25"/>
      <c r="Z325" s="26"/>
      <c r="AA325" s="26"/>
      <c r="AB325" s="26"/>
      <c r="AC325" s="27"/>
      <c r="AD325" s="25"/>
      <c r="AE325" s="26"/>
      <c r="AF325" s="26"/>
      <c r="AG325" s="26"/>
      <c r="AH325" s="27"/>
      <c r="AI325" s="25"/>
      <c r="AJ325" s="26"/>
      <c r="AK325" s="26"/>
      <c r="AL325" s="26"/>
      <c r="AM325" s="27"/>
      <c r="AN325" s="25"/>
      <c r="AO325" s="26"/>
      <c r="AP325" s="26"/>
      <c r="AQ325" s="26"/>
      <c r="AR325" s="27"/>
      <c r="AS325" s="25"/>
      <c r="AT325" s="26"/>
      <c r="AU325" s="26"/>
      <c r="AV325" s="26"/>
      <c r="AW325" s="27"/>
      <c r="AX325" s="25"/>
      <c r="AY325" s="26"/>
      <c r="AZ325" s="26"/>
      <c r="BA325" s="26"/>
      <c r="BB325" s="27"/>
      <c r="BC325" s="28">
        <f t="shared" si="5"/>
        <v>0</v>
      </c>
    </row>
    <row r="326" spans="1:56" x14ac:dyDescent="0.25">
      <c r="A326" s="23">
        <v>12440084</v>
      </c>
      <c r="B326" s="46" t="s">
        <v>12</v>
      </c>
      <c r="C326" s="25"/>
      <c r="D326" s="26"/>
      <c r="E326" s="26"/>
      <c r="F326" s="26"/>
      <c r="G326" s="26"/>
      <c r="H326" s="26"/>
      <c r="I326" s="27"/>
      <c r="J326" s="25"/>
      <c r="K326" s="26"/>
      <c r="L326" s="26"/>
      <c r="M326" s="26"/>
      <c r="N326" s="27"/>
      <c r="O326" s="25"/>
      <c r="P326" s="26"/>
      <c r="Q326" s="26"/>
      <c r="R326" s="26"/>
      <c r="S326" s="27"/>
      <c r="T326" s="25"/>
      <c r="U326" s="26"/>
      <c r="V326" s="26"/>
      <c r="W326" s="26"/>
      <c r="X326" s="27"/>
      <c r="Y326" s="25"/>
      <c r="Z326" s="26"/>
      <c r="AA326" s="26"/>
      <c r="AB326" s="26"/>
      <c r="AC326" s="27"/>
      <c r="AD326" s="53"/>
      <c r="AE326" s="26"/>
      <c r="AF326" s="26"/>
      <c r="AG326" s="26"/>
      <c r="AH326" s="27"/>
      <c r="AI326" s="25"/>
      <c r="AJ326" s="26"/>
      <c r="AK326" s="26"/>
      <c r="AL326" s="26"/>
      <c r="AM326" s="27"/>
      <c r="AN326" s="53"/>
      <c r="AO326" s="26"/>
      <c r="AP326" s="26"/>
      <c r="AQ326" s="26"/>
      <c r="AR326" s="27"/>
      <c r="AS326" s="25"/>
      <c r="AT326" s="26"/>
      <c r="AU326" s="26"/>
      <c r="AV326" s="26"/>
      <c r="AW326" s="27"/>
      <c r="AX326" s="25"/>
      <c r="AY326" s="26"/>
      <c r="AZ326" s="26"/>
      <c r="BA326" s="26"/>
      <c r="BB326" s="27"/>
      <c r="BC326" s="28">
        <f t="shared" si="5"/>
        <v>0</v>
      </c>
      <c r="BD326" s="51"/>
    </row>
    <row r="327" spans="1:56" x14ac:dyDescent="0.25">
      <c r="A327" s="23">
        <v>12440176</v>
      </c>
      <c r="B327" s="46" t="s">
        <v>13</v>
      </c>
      <c r="C327" s="25"/>
      <c r="D327" s="26"/>
      <c r="E327" s="26"/>
      <c r="F327" s="26"/>
      <c r="G327" s="26"/>
      <c r="H327" s="26"/>
      <c r="I327" s="27"/>
      <c r="J327" s="25"/>
      <c r="K327" s="26"/>
      <c r="L327" s="26"/>
      <c r="M327" s="26"/>
      <c r="N327" s="27"/>
      <c r="O327" s="25">
        <v>28</v>
      </c>
      <c r="P327" s="26"/>
      <c r="Q327" s="26"/>
      <c r="R327" s="26"/>
      <c r="S327" s="27"/>
      <c r="T327" s="25"/>
      <c r="U327" s="26"/>
      <c r="V327" s="26"/>
      <c r="W327" s="26"/>
      <c r="X327" s="27"/>
      <c r="Y327" s="25">
        <v>22</v>
      </c>
      <c r="Z327" s="26"/>
      <c r="AA327" s="26"/>
      <c r="AB327" s="26"/>
      <c r="AC327" s="27"/>
      <c r="AD327" s="53">
        <v>9</v>
      </c>
      <c r="AE327" s="26"/>
      <c r="AF327" s="26"/>
      <c r="AG327" s="26"/>
      <c r="AH327" s="27"/>
      <c r="AI327" s="25">
        <v>15</v>
      </c>
      <c r="AJ327" s="26"/>
      <c r="AK327" s="26"/>
      <c r="AL327" s="26"/>
      <c r="AM327" s="27"/>
      <c r="AN327" s="53">
        <v>9</v>
      </c>
      <c r="AO327" s="26"/>
      <c r="AP327" s="26"/>
      <c r="AQ327" s="26"/>
      <c r="AR327" s="27"/>
      <c r="AS327" s="25"/>
      <c r="AT327" s="26"/>
      <c r="AU327" s="26"/>
      <c r="AV327" s="26"/>
      <c r="AW327" s="27"/>
      <c r="AX327" s="25"/>
      <c r="AY327" s="26"/>
      <c r="AZ327" s="26"/>
      <c r="BA327" s="26"/>
      <c r="BB327" s="27"/>
      <c r="BC327" s="28">
        <f t="shared" si="5"/>
        <v>83</v>
      </c>
      <c r="BD327" s="51"/>
    </row>
    <row r="328" spans="1:56" x14ac:dyDescent="0.25">
      <c r="A328" s="23">
        <v>12440239</v>
      </c>
      <c r="B328" s="46" t="s">
        <v>342</v>
      </c>
      <c r="C328" s="25"/>
      <c r="D328" s="26"/>
      <c r="E328" s="26"/>
      <c r="F328" s="26"/>
      <c r="G328" s="26"/>
      <c r="H328" s="26"/>
      <c r="I328" s="27"/>
      <c r="J328" s="25"/>
      <c r="K328" s="26"/>
      <c r="L328" s="26"/>
      <c r="M328" s="26"/>
      <c r="N328" s="27"/>
      <c r="O328" s="25"/>
      <c r="P328" s="26"/>
      <c r="Q328" s="26"/>
      <c r="R328" s="26"/>
      <c r="S328" s="27"/>
      <c r="T328" s="25"/>
      <c r="U328" s="26"/>
      <c r="V328" s="26"/>
      <c r="W328" s="26"/>
      <c r="X328" s="27"/>
      <c r="Y328" s="25"/>
      <c r="Z328" s="26"/>
      <c r="AA328" s="26"/>
      <c r="AB328" s="26"/>
      <c r="AC328" s="27"/>
      <c r="AD328" s="25"/>
      <c r="AE328" s="26"/>
      <c r="AF328" s="26"/>
      <c r="AG328" s="26"/>
      <c r="AH328" s="27"/>
      <c r="AI328" s="25"/>
      <c r="AJ328" s="26"/>
      <c r="AK328" s="26"/>
      <c r="AL328" s="26"/>
      <c r="AM328" s="27"/>
      <c r="AN328" s="25"/>
      <c r="AO328" s="26"/>
      <c r="AP328" s="26"/>
      <c r="AQ328" s="26"/>
      <c r="AR328" s="27"/>
      <c r="AS328" s="25"/>
      <c r="AT328" s="26"/>
      <c r="AU328" s="26"/>
      <c r="AV328" s="26"/>
      <c r="AW328" s="27"/>
      <c r="AX328" s="25"/>
      <c r="AY328" s="26"/>
      <c r="AZ328" s="26"/>
      <c r="BA328" s="26"/>
      <c r="BB328" s="27"/>
      <c r="BC328" s="28">
        <f t="shared" si="5"/>
        <v>0</v>
      </c>
    </row>
    <row r="329" spans="1:56" x14ac:dyDescent="0.25">
      <c r="A329" s="23">
        <v>12850111</v>
      </c>
      <c r="B329" s="46" t="s">
        <v>343</v>
      </c>
      <c r="C329" s="25"/>
      <c r="D329" s="26"/>
      <c r="E329" s="26"/>
      <c r="F329" s="26"/>
      <c r="G329" s="26"/>
      <c r="H329" s="26"/>
      <c r="I329" s="27"/>
      <c r="J329" s="25"/>
      <c r="K329" s="26"/>
      <c r="L329" s="26"/>
      <c r="M329" s="26"/>
      <c r="N329" s="27"/>
      <c r="O329" s="25"/>
      <c r="P329" s="26"/>
      <c r="Q329" s="26"/>
      <c r="R329" s="26"/>
      <c r="S329" s="27"/>
      <c r="T329" s="25"/>
      <c r="U329" s="26"/>
      <c r="V329" s="26"/>
      <c r="W329" s="26"/>
      <c r="X329" s="27"/>
      <c r="Y329" s="25"/>
      <c r="Z329" s="26"/>
      <c r="AA329" s="26"/>
      <c r="AB329" s="26"/>
      <c r="AC329" s="27"/>
      <c r="AD329" s="25"/>
      <c r="AE329" s="26"/>
      <c r="AF329" s="26"/>
      <c r="AG329" s="26"/>
      <c r="AH329" s="27"/>
      <c r="AI329" s="25"/>
      <c r="AJ329" s="26"/>
      <c r="AK329" s="26"/>
      <c r="AL329" s="26"/>
      <c r="AM329" s="27"/>
      <c r="AN329" s="25"/>
      <c r="AO329" s="26"/>
      <c r="AP329" s="26"/>
      <c r="AQ329" s="26"/>
      <c r="AR329" s="27"/>
      <c r="AS329" s="25"/>
      <c r="AT329" s="26"/>
      <c r="AU329" s="26"/>
      <c r="AV329" s="26"/>
      <c r="AW329" s="27"/>
      <c r="AX329" s="25"/>
      <c r="AY329" s="26"/>
      <c r="AZ329" s="26"/>
      <c r="BA329" s="26"/>
      <c r="BB329" s="27"/>
      <c r="BC329" s="28">
        <f t="shared" si="5"/>
        <v>0</v>
      </c>
    </row>
    <row r="330" spans="1:56" x14ac:dyDescent="0.25">
      <c r="A330" s="23">
        <v>12440099</v>
      </c>
      <c r="B330" s="46" t="s">
        <v>344</v>
      </c>
      <c r="C330" s="25"/>
      <c r="D330" s="26"/>
      <c r="E330" s="26"/>
      <c r="F330" s="26"/>
      <c r="G330" s="26"/>
      <c r="H330" s="26"/>
      <c r="I330" s="27"/>
      <c r="J330" s="25"/>
      <c r="K330" s="26"/>
      <c r="L330" s="26"/>
      <c r="M330" s="26"/>
      <c r="N330" s="27"/>
      <c r="O330" s="25"/>
      <c r="P330" s="26"/>
      <c r="Q330" s="26"/>
      <c r="R330" s="26"/>
      <c r="S330" s="27"/>
      <c r="T330" s="25"/>
      <c r="U330" s="26"/>
      <c r="V330" s="26"/>
      <c r="W330" s="26"/>
      <c r="X330" s="27"/>
      <c r="Y330" s="25"/>
      <c r="Z330" s="26"/>
      <c r="AA330" s="26"/>
      <c r="AB330" s="26"/>
      <c r="AC330" s="27"/>
      <c r="AD330" s="25"/>
      <c r="AE330" s="26"/>
      <c r="AF330" s="26"/>
      <c r="AG330" s="26"/>
      <c r="AH330" s="27"/>
      <c r="AI330" s="25"/>
      <c r="AJ330" s="26"/>
      <c r="AK330" s="26"/>
      <c r="AL330" s="26"/>
      <c r="AM330" s="27"/>
      <c r="AN330" s="25"/>
      <c r="AO330" s="26"/>
      <c r="AP330" s="26"/>
      <c r="AQ330" s="26"/>
      <c r="AR330" s="27"/>
      <c r="AS330" s="25"/>
      <c r="AT330" s="26"/>
      <c r="AU330" s="26"/>
      <c r="AV330" s="26"/>
      <c r="AW330" s="27"/>
      <c r="AX330" s="25"/>
      <c r="AY330" s="26"/>
      <c r="AZ330" s="26"/>
      <c r="BA330" s="26"/>
      <c r="BB330" s="27"/>
      <c r="BC330" s="28">
        <f t="shared" si="5"/>
        <v>0</v>
      </c>
    </row>
    <row r="331" spans="1:56" x14ac:dyDescent="0.25">
      <c r="A331" s="23">
        <v>12720044</v>
      </c>
      <c r="B331" s="46" t="s">
        <v>345</v>
      </c>
      <c r="C331" s="25"/>
      <c r="D331" s="26"/>
      <c r="E331" s="26"/>
      <c r="F331" s="26"/>
      <c r="G331" s="26"/>
      <c r="H331" s="26"/>
      <c r="I331" s="27"/>
      <c r="J331" s="25"/>
      <c r="K331" s="26"/>
      <c r="L331" s="26"/>
      <c r="M331" s="26"/>
      <c r="N331" s="27"/>
      <c r="O331" s="25"/>
      <c r="P331" s="26"/>
      <c r="Q331" s="26"/>
      <c r="R331" s="26"/>
      <c r="S331" s="27"/>
      <c r="T331" s="25"/>
      <c r="U331" s="26"/>
      <c r="V331" s="26"/>
      <c r="W331" s="26"/>
      <c r="X331" s="27"/>
      <c r="Y331" s="25"/>
      <c r="Z331" s="26"/>
      <c r="AA331" s="26"/>
      <c r="AB331" s="26"/>
      <c r="AC331" s="27"/>
      <c r="AD331" s="25"/>
      <c r="AE331" s="26"/>
      <c r="AF331" s="26"/>
      <c r="AG331" s="26"/>
      <c r="AH331" s="27"/>
      <c r="AI331" s="25"/>
      <c r="AJ331" s="26"/>
      <c r="AK331" s="26"/>
      <c r="AL331" s="26"/>
      <c r="AM331" s="27"/>
      <c r="AN331" s="25"/>
      <c r="AO331" s="26"/>
      <c r="AP331" s="26"/>
      <c r="AQ331" s="26"/>
      <c r="AR331" s="27"/>
      <c r="AS331" s="25"/>
      <c r="AT331" s="26"/>
      <c r="AU331" s="26"/>
      <c r="AV331" s="26"/>
      <c r="AW331" s="27"/>
      <c r="AX331" s="25"/>
      <c r="AY331" s="26"/>
      <c r="AZ331" s="26"/>
      <c r="BA331" s="26"/>
      <c r="BB331" s="27"/>
      <c r="BC331" s="28">
        <f t="shared" si="5"/>
        <v>0</v>
      </c>
    </row>
    <row r="332" spans="1:56" x14ac:dyDescent="0.25">
      <c r="A332" s="23">
        <v>12851028</v>
      </c>
      <c r="B332" s="46" t="s">
        <v>346</v>
      </c>
      <c r="C332" s="25"/>
      <c r="D332" s="26"/>
      <c r="E332" s="26"/>
      <c r="F332" s="26"/>
      <c r="G332" s="26"/>
      <c r="H332" s="26"/>
      <c r="I332" s="27"/>
      <c r="J332" s="25"/>
      <c r="K332" s="26"/>
      <c r="L332" s="26"/>
      <c r="M332" s="26"/>
      <c r="N332" s="27"/>
      <c r="O332" s="25"/>
      <c r="P332" s="26"/>
      <c r="Q332" s="26"/>
      <c r="R332" s="26"/>
      <c r="S332" s="27"/>
      <c r="T332" s="25"/>
      <c r="U332" s="26"/>
      <c r="V332" s="26"/>
      <c r="W332" s="26"/>
      <c r="X332" s="27"/>
      <c r="Y332" s="25"/>
      <c r="Z332" s="26"/>
      <c r="AA332" s="26"/>
      <c r="AB332" s="26"/>
      <c r="AC332" s="27"/>
      <c r="AD332" s="25"/>
      <c r="AE332" s="26"/>
      <c r="AF332" s="26"/>
      <c r="AG332" s="26"/>
      <c r="AH332" s="27"/>
      <c r="AI332" s="25"/>
      <c r="AJ332" s="26"/>
      <c r="AK332" s="26"/>
      <c r="AL332" s="26"/>
      <c r="AM332" s="27"/>
      <c r="AN332" s="25"/>
      <c r="AO332" s="26"/>
      <c r="AP332" s="26"/>
      <c r="AQ332" s="26"/>
      <c r="AR332" s="27"/>
      <c r="AS332" s="25"/>
      <c r="AT332" s="26"/>
      <c r="AU332" s="26"/>
      <c r="AV332" s="26"/>
      <c r="AW332" s="27"/>
      <c r="AX332" s="25"/>
      <c r="AY332" s="26"/>
      <c r="AZ332" s="26"/>
      <c r="BA332" s="26"/>
      <c r="BB332" s="27"/>
      <c r="BC332" s="28">
        <f t="shared" si="5"/>
        <v>0</v>
      </c>
    </row>
    <row r="333" spans="1:56" x14ac:dyDescent="0.25">
      <c r="A333" s="23">
        <v>12850023</v>
      </c>
      <c r="B333" s="46" t="s">
        <v>699</v>
      </c>
      <c r="C333" s="25"/>
      <c r="D333" s="26"/>
      <c r="E333" s="26"/>
      <c r="F333" s="26"/>
      <c r="G333" s="26"/>
      <c r="H333" s="26"/>
      <c r="I333" s="27"/>
      <c r="J333" s="25"/>
      <c r="K333" s="26"/>
      <c r="L333" s="26"/>
      <c r="M333" s="26"/>
      <c r="N333" s="27"/>
      <c r="O333" s="25"/>
      <c r="P333" s="26"/>
      <c r="Q333" s="26"/>
      <c r="R333" s="26"/>
      <c r="S333" s="27"/>
      <c r="T333" s="25"/>
      <c r="U333" s="26"/>
      <c r="V333" s="26"/>
      <c r="W333" s="26"/>
      <c r="X333" s="27"/>
      <c r="Y333" s="25"/>
      <c r="Z333" s="26"/>
      <c r="AA333" s="26"/>
      <c r="AB333" s="26"/>
      <c r="AC333" s="27"/>
      <c r="AD333" s="25"/>
      <c r="AE333" s="26"/>
      <c r="AF333" s="26"/>
      <c r="AG333" s="26"/>
      <c r="AH333" s="27"/>
      <c r="AI333" s="25"/>
      <c r="AJ333" s="26"/>
      <c r="AK333" s="26"/>
      <c r="AL333" s="26"/>
      <c r="AM333" s="27"/>
      <c r="AN333" s="25"/>
      <c r="AO333" s="26"/>
      <c r="AP333" s="26"/>
      <c r="AQ333" s="26"/>
      <c r="AR333" s="27"/>
      <c r="AS333" s="25"/>
      <c r="AT333" s="26"/>
      <c r="AU333" s="26"/>
      <c r="AV333" s="26"/>
      <c r="AW333" s="27"/>
      <c r="AX333" s="25"/>
      <c r="AY333" s="26"/>
      <c r="AZ333" s="26"/>
      <c r="BA333" s="26"/>
      <c r="BB333" s="27"/>
      <c r="BC333" s="28">
        <f t="shared" si="5"/>
        <v>0</v>
      </c>
    </row>
    <row r="334" spans="1:56" x14ac:dyDescent="0.25">
      <c r="A334" s="23">
        <v>12490060</v>
      </c>
      <c r="B334" s="46" t="s">
        <v>347</v>
      </c>
      <c r="C334" s="25"/>
      <c r="D334" s="26"/>
      <c r="E334" s="26"/>
      <c r="F334" s="26"/>
      <c r="G334" s="26"/>
      <c r="H334" s="26"/>
      <c r="I334" s="27"/>
      <c r="J334" s="25"/>
      <c r="K334" s="26"/>
      <c r="L334" s="26"/>
      <c r="M334" s="26"/>
      <c r="N334" s="27"/>
      <c r="O334" s="25"/>
      <c r="P334" s="26"/>
      <c r="Q334" s="26"/>
      <c r="R334" s="26"/>
      <c r="S334" s="27"/>
      <c r="T334" s="25"/>
      <c r="U334" s="26"/>
      <c r="V334" s="26"/>
      <c r="W334" s="26"/>
      <c r="X334" s="27"/>
      <c r="Y334" s="25"/>
      <c r="Z334" s="26"/>
      <c r="AA334" s="26"/>
      <c r="AB334" s="26"/>
      <c r="AC334" s="27"/>
      <c r="AD334" s="25"/>
      <c r="AE334" s="26"/>
      <c r="AF334" s="26"/>
      <c r="AG334" s="26"/>
      <c r="AH334" s="27"/>
      <c r="AI334" s="25"/>
      <c r="AJ334" s="26"/>
      <c r="AK334" s="26"/>
      <c r="AL334" s="26"/>
      <c r="AM334" s="27"/>
      <c r="AN334" s="25"/>
      <c r="AO334" s="26"/>
      <c r="AP334" s="26"/>
      <c r="AQ334" s="26"/>
      <c r="AR334" s="27"/>
      <c r="AS334" s="25"/>
      <c r="AT334" s="26"/>
      <c r="AU334" s="26"/>
      <c r="AV334" s="26"/>
      <c r="AW334" s="27"/>
      <c r="AX334" s="25"/>
      <c r="AY334" s="26"/>
      <c r="AZ334" s="26"/>
      <c r="BA334" s="26"/>
      <c r="BB334" s="27"/>
      <c r="BC334" s="28">
        <f t="shared" si="5"/>
        <v>0</v>
      </c>
    </row>
    <row r="335" spans="1:56" x14ac:dyDescent="0.25">
      <c r="A335" s="23">
        <v>12440136</v>
      </c>
      <c r="B335" s="46" t="s">
        <v>348</v>
      </c>
      <c r="C335" s="25"/>
      <c r="D335" s="26"/>
      <c r="E335" s="26"/>
      <c r="F335" s="26"/>
      <c r="G335" s="26"/>
      <c r="H335" s="26"/>
      <c r="I335" s="27"/>
      <c r="J335" s="25"/>
      <c r="K335" s="26"/>
      <c r="L335" s="26"/>
      <c r="M335" s="26"/>
      <c r="N335" s="27"/>
      <c r="O335" s="25"/>
      <c r="P335" s="26"/>
      <c r="Q335" s="26"/>
      <c r="R335" s="26"/>
      <c r="S335" s="27"/>
      <c r="T335" s="25"/>
      <c r="U335" s="26"/>
      <c r="V335" s="26"/>
      <c r="W335" s="26"/>
      <c r="X335" s="27"/>
      <c r="Y335" s="25"/>
      <c r="Z335" s="26"/>
      <c r="AA335" s="26"/>
      <c r="AB335" s="26"/>
      <c r="AC335" s="27"/>
      <c r="AD335" s="25"/>
      <c r="AE335" s="26"/>
      <c r="AF335" s="26"/>
      <c r="AG335" s="26"/>
      <c r="AH335" s="27"/>
      <c r="AI335" s="25"/>
      <c r="AJ335" s="26"/>
      <c r="AK335" s="26"/>
      <c r="AL335" s="26"/>
      <c r="AM335" s="27"/>
      <c r="AN335" s="25"/>
      <c r="AO335" s="26"/>
      <c r="AP335" s="26"/>
      <c r="AQ335" s="26"/>
      <c r="AR335" s="27"/>
      <c r="AS335" s="25"/>
      <c r="AT335" s="26"/>
      <c r="AU335" s="26"/>
      <c r="AV335" s="26"/>
      <c r="AW335" s="27"/>
      <c r="AX335" s="25"/>
      <c r="AY335" s="26"/>
      <c r="AZ335" s="26"/>
      <c r="BA335" s="26"/>
      <c r="BB335" s="27"/>
      <c r="BC335" s="28">
        <f t="shared" si="5"/>
        <v>0</v>
      </c>
    </row>
    <row r="336" spans="1:56" x14ac:dyDescent="0.25">
      <c r="A336" s="23">
        <v>12490030</v>
      </c>
      <c r="B336" s="46" t="s">
        <v>349</v>
      </c>
      <c r="C336" s="25"/>
      <c r="D336" s="26"/>
      <c r="E336" s="26"/>
      <c r="F336" s="26"/>
      <c r="G336" s="26"/>
      <c r="H336" s="26"/>
      <c r="I336" s="27"/>
      <c r="J336" s="25"/>
      <c r="K336" s="26"/>
      <c r="L336" s="26"/>
      <c r="M336" s="26"/>
      <c r="N336" s="27"/>
      <c r="O336" s="25"/>
      <c r="P336" s="26"/>
      <c r="Q336" s="26"/>
      <c r="R336" s="26"/>
      <c r="S336" s="27"/>
      <c r="T336" s="25"/>
      <c r="U336" s="26"/>
      <c r="V336" s="26"/>
      <c r="W336" s="26"/>
      <c r="X336" s="27"/>
      <c r="Y336" s="25"/>
      <c r="Z336" s="26"/>
      <c r="AA336" s="26"/>
      <c r="AB336" s="26"/>
      <c r="AC336" s="27"/>
      <c r="AD336" s="25"/>
      <c r="AE336" s="26"/>
      <c r="AF336" s="26"/>
      <c r="AG336" s="26"/>
      <c r="AH336" s="27"/>
      <c r="AI336" s="25"/>
      <c r="AJ336" s="26"/>
      <c r="AK336" s="26"/>
      <c r="AL336" s="26"/>
      <c r="AM336" s="27"/>
      <c r="AN336" s="25"/>
      <c r="AO336" s="26"/>
      <c r="AP336" s="26"/>
      <c r="AQ336" s="26"/>
      <c r="AR336" s="27"/>
      <c r="AS336" s="25"/>
      <c r="AT336" s="26"/>
      <c r="AU336" s="26"/>
      <c r="AV336" s="26"/>
      <c r="AW336" s="27"/>
      <c r="AX336" s="25"/>
      <c r="AY336" s="26"/>
      <c r="AZ336" s="26"/>
      <c r="BA336" s="26"/>
      <c r="BB336" s="27"/>
      <c r="BC336" s="28">
        <f t="shared" si="5"/>
        <v>0</v>
      </c>
    </row>
    <row r="337" spans="1:56" x14ac:dyDescent="0.25">
      <c r="A337" s="23">
        <v>12490014</v>
      </c>
      <c r="B337" s="46" t="s">
        <v>350</v>
      </c>
      <c r="C337" s="25"/>
      <c r="D337" s="26"/>
      <c r="E337" s="26"/>
      <c r="F337" s="26"/>
      <c r="G337" s="26"/>
      <c r="H337" s="26"/>
      <c r="I337" s="27"/>
      <c r="J337" s="25"/>
      <c r="K337" s="26"/>
      <c r="L337" s="26"/>
      <c r="M337" s="26"/>
      <c r="N337" s="27"/>
      <c r="O337" s="25"/>
      <c r="P337" s="26"/>
      <c r="Q337" s="26"/>
      <c r="R337" s="26"/>
      <c r="S337" s="27"/>
      <c r="T337" s="25"/>
      <c r="U337" s="26"/>
      <c r="V337" s="26"/>
      <c r="W337" s="26"/>
      <c r="X337" s="27"/>
      <c r="Y337" s="25"/>
      <c r="Z337" s="26"/>
      <c r="AA337" s="26"/>
      <c r="AB337" s="26"/>
      <c r="AC337" s="27"/>
      <c r="AD337" s="25"/>
      <c r="AE337" s="26"/>
      <c r="AF337" s="26"/>
      <c r="AG337" s="26"/>
      <c r="AH337" s="27"/>
      <c r="AI337" s="25"/>
      <c r="AJ337" s="26"/>
      <c r="AK337" s="26"/>
      <c r="AL337" s="26"/>
      <c r="AM337" s="27"/>
      <c r="AN337" s="25"/>
      <c r="AO337" s="26"/>
      <c r="AP337" s="26"/>
      <c r="AQ337" s="26"/>
      <c r="AR337" s="27"/>
      <c r="AS337" s="25"/>
      <c r="AT337" s="26"/>
      <c r="AU337" s="26"/>
      <c r="AV337" s="26"/>
      <c r="AW337" s="27"/>
      <c r="AX337" s="25"/>
      <c r="AY337" s="26"/>
      <c r="AZ337" s="26"/>
      <c r="BA337" s="26"/>
      <c r="BB337" s="27"/>
      <c r="BC337" s="28">
        <f t="shared" si="5"/>
        <v>0</v>
      </c>
    </row>
    <row r="338" spans="1:56" x14ac:dyDescent="0.25">
      <c r="A338" s="23">
        <v>12720058</v>
      </c>
      <c r="B338" s="46" t="s">
        <v>351</v>
      </c>
      <c r="C338" s="25"/>
      <c r="D338" s="26"/>
      <c r="E338" s="26"/>
      <c r="F338" s="26"/>
      <c r="G338" s="26"/>
      <c r="H338" s="26"/>
      <c r="I338" s="27"/>
      <c r="J338" s="25"/>
      <c r="K338" s="26"/>
      <c r="L338" s="26"/>
      <c r="M338" s="26"/>
      <c r="N338" s="27"/>
      <c r="O338" s="25"/>
      <c r="P338" s="26"/>
      <c r="Q338" s="26"/>
      <c r="R338" s="26"/>
      <c r="S338" s="27"/>
      <c r="T338" s="25"/>
      <c r="U338" s="26"/>
      <c r="V338" s="26"/>
      <c r="W338" s="26"/>
      <c r="X338" s="27"/>
      <c r="Y338" s="25"/>
      <c r="Z338" s="26"/>
      <c r="AA338" s="26"/>
      <c r="AB338" s="26"/>
      <c r="AC338" s="27"/>
      <c r="AD338" s="25"/>
      <c r="AE338" s="26"/>
      <c r="AF338" s="26"/>
      <c r="AG338" s="26"/>
      <c r="AH338" s="27"/>
      <c r="AI338" s="25"/>
      <c r="AJ338" s="26"/>
      <c r="AK338" s="26"/>
      <c r="AL338" s="26"/>
      <c r="AM338" s="27"/>
      <c r="AN338" s="25"/>
      <c r="AO338" s="26"/>
      <c r="AP338" s="26"/>
      <c r="AQ338" s="26"/>
      <c r="AR338" s="27"/>
      <c r="AS338" s="25"/>
      <c r="AT338" s="26"/>
      <c r="AU338" s="26"/>
      <c r="AV338" s="26"/>
      <c r="AW338" s="27"/>
      <c r="AX338" s="25"/>
      <c r="AY338" s="26"/>
      <c r="AZ338" s="26"/>
      <c r="BA338" s="26"/>
      <c r="BB338" s="27"/>
      <c r="BC338" s="28">
        <f t="shared" si="5"/>
        <v>0</v>
      </c>
    </row>
    <row r="339" spans="1:56" x14ac:dyDescent="0.25">
      <c r="A339" s="23">
        <v>12530049</v>
      </c>
      <c r="B339" s="46" t="s">
        <v>352</v>
      </c>
      <c r="C339" s="25"/>
      <c r="D339" s="26"/>
      <c r="E339" s="26"/>
      <c r="F339" s="26"/>
      <c r="G339" s="26"/>
      <c r="H339" s="26"/>
      <c r="I339" s="27"/>
      <c r="J339" s="25"/>
      <c r="K339" s="26"/>
      <c r="L339" s="26"/>
      <c r="M339" s="26"/>
      <c r="N339" s="27"/>
      <c r="O339" s="25"/>
      <c r="P339" s="26"/>
      <c r="Q339" s="26"/>
      <c r="R339" s="26"/>
      <c r="S339" s="27"/>
      <c r="T339" s="25"/>
      <c r="U339" s="26"/>
      <c r="V339" s="26"/>
      <c r="W339" s="26"/>
      <c r="X339" s="27"/>
      <c r="Y339" s="25"/>
      <c r="Z339" s="26"/>
      <c r="AA339" s="26"/>
      <c r="AB339" s="26"/>
      <c r="AC339" s="27"/>
      <c r="AD339" s="25"/>
      <c r="AE339" s="26"/>
      <c r="AF339" s="26"/>
      <c r="AG339" s="26"/>
      <c r="AH339" s="27"/>
      <c r="AI339" s="25"/>
      <c r="AJ339" s="26"/>
      <c r="AK339" s="26"/>
      <c r="AL339" s="26"/>
      <c r="AM339" s="27"/>
      <c r="AN339" s="25"/>
      <c r="AO339" s="26"/>
      <c r="AP339" s="26"/>
      <c r="AQ339" s="26"/>
      <c r="AR339" s="27"/>
      <c r="AS339" s="25"/>
      <c r="AT339" s="26"/>
      <c r="AU339" s="26"/>
      <c r="AV339" s="26"/>
      <c r="AW339" s="27"/>
      <c r="AX339" s="25"/>
      <c r="AY339" s="26"/>
      <c r="AZ339" s="26"/>
      <c r="BA339" s="26"/>
      <c r="BB339" s="27"/>
      <c r="BC339" s="28">
        <f t="shared" si="5"/>
        <v>0</v>
      </c>
    </row>
    <row r="340" spans="1:56" x14ac:dyDescent="0.25">
      <c r="A340" s="23">
        <v>12440125</v>
      </c>
      <c r="B340" s="46" t="s">
        <v>353</v>
      </c>
      <c r="C340" s="25"/>
      <c r="D340" s="26"/>
      <c r="E340" s="26"/>
      <c r="F340" s="26"/>
      <c r="G340" s="26"/>
      <c r="H340" s="26"/>
      <c r="I340" s="27"/>
      <c r="J340" s="25"/>
      <c r="K340" s="26"/>
      <c r="L340" s="26"/>
      <c r="M340" s="26"/>
      <c r="N340" s="27"/>
      <c r="O340" s="25"/>
      <c r="P340" s="26"/>
      <c r="Q340" s="26"/>
      <c r="R340" s="26"/>
      <c r="S340" s="27"/>
      <c r="T340" s="25"/>
      <c r="U340" s="26"/>
      <c r="V340" s="26"/>
      <c r="W340" s="26"/>
      <c r="X340" s="27"/>
      <c r="Y340" s="25"/>
      <c r="Z340" s="26"/>
      <c r="AA340" s="26"/>
      <c r="AB340" s="26"/>
      <c r="AC340" s="27"/>
      <c r="AD340" s="25"/>
      <c r="AE340" s="26"/>
      <c r="AF340" s="26"/>
      <c r="AG340" s="26"/>
      <c r="AH340" s="27"/>
      <c r="AI340" s="25"/>
      <c r="AJ340" s="26"/>
      <c r="AK340" s="26"/>
      <c r="AL340" s="26"/>
      <c r="AM340" s="27"/>
      <c r="AN340" s="25"/>
      <c r="AO340" s="26"/>
      <c r="AP340" s="26"/>
      <c r="AQ340" s="26"/>
      <c r="AR340" s="27"/>
      <c r="AS340" s="25"/>
      <c r="AT340" s="26"/>
      <c r="AU340" s="26"/>
      <c r="AV340" s="26"/>
      <c r="AW340" s="27"/>
      <c r="AX340" s="25"/>
      <c r="AY340" s="26"/>
      <c r="AZ340" s="26"/>
      <c r="BA340" s="26"/>
      <c r="BB340" s="27"/>
      <c r="BC340" s="28">
        <f t="shared" si="5"/>
        <v>0</v>
      </c>
    </row>
    <row r="341" spans="1:56" x14ac:dyDescent="0.25">
      <c r="A341" s="23">
        <v>12490022</v>
      </c>
      <c r="B341" s="46" t="s">
        <v>354</v>
      </c>
      <c r="C341" s="25"/>
      <c r="D341" s="26"/>
      <c r="E341" s="26"/>
      <c r="F341" s="26"/>
      <c r="G341" s="26"/>
      <c r="H341" s="26"/>
      <c r="I341" s="27"/>
      <c r="J341" s="25"/>
      <c r="K341" s="26"/>
      <c r="L341" s="26"/>
      <c r="M341" s="26"/>
      <c r="N341" s="27"/>
      <c r="O341" s="25"/>
      <c r="P341" s="26"/>
      <c r="Q341" s="26"/>
      <c r="R341" s="26"/>
      <c r="S341" s="27"/>
      <c r="T341" s="25"/>
      <c r="U341" s="26"/>
      <c r="V341" s="26"/>
      <c r="W341" s="26"/>
      <c r="X341" s="27"/>
      <c r="Y341" s="25"/>
      <c r="Z341" s="26"/>
      <c r="AA341" s="26"/>
      <c r="AB341" s="26"/>
      <c r="AC341" s="27"/>
      <c r="AD341" s="25"/>
      <c r="AE341" s="26"/>
      <c r="AF341" s="26"/>
      <c r="AG341" s="26"/>
      <c r="AH341" s="27"/>
      <c r="AI341" s="25"/>
      <c r="AJ341" s="26"/>
      <c r="AK341" s="26"/>
      <c r="AL341" s="26"/>
      <c r="AM341" s="27"/>
      <c r="AN341" s="25"/>
      <c r="AO341" s="26"/>
      <c r="AP341" s="26"/>
      <c r="AQ341" s="26"/>
      <c r="AR341" s="27"/>
      <c r="AS341" s="25"/>
      <c r="AT341" s="26"/>
      <c r="AU341" s="26"/>
      <c r="AV341" s="26"/>
      <c r="AW341" s="27"/>
      <c r="AX341" s="25"/>
      <c r="AY341" s="26"/>
      <c r="AZ341" s="26"/>
      <c r="BA341" s="26"/>
      <c r="BB341" s="27"/>
      <c r="BC341" s="28">
        <f t="shared" si="5"/>
        <v>0</v>
      </c>
    </row>
    <row r="342" spans="1:56" x14ac:dyDescent="0.25">
      <c r="A342" s="23">
        <v>12490020</v>
      </c>
      <c r="B342" s="46" t="s">
        <v>355</v>
      </c>
      <c r="C342" s="25"/>
      <c r="D342" s="26"/>
      <c r="E342" s="26"/>
      <c r="F342" s="26"/>
      <c r="G342" s="26"/>
      <c r="H342" s="26"/>
      <c r="I342" s="27"/>
      <c r="J342" s="25"/>
      <c r="K342" s="26"/>
      <c r="L342" s="26"/>
      <c r="M342" s="26"/>
      <c r="N342" s="27"/>
      <c r="O342" s="25"/>
      <c r="P342" s="26"/>
      <c r="Q342" s="26"/>
      <c r="R342" s="26"/>
      <c r="S342" s="27"/>
      <c r="T342" s="25"/>
      <c r="U342" s="26"/>
      <c r="V342" s="26"/>
      <c r="W342" s="26"/>
      <c r="X342" s="27"/>
      <c r="Y342" s="25"/>
      <c r="Z342" s="26"/>
      <c r="AA342" s="26"/>
      <c r="AB342" s="26"/>
      <c r="AC342" s="27"/>
      <c r="AD342" s="25"/>
      <c r="AE342" s="26"/>
      <c r="AF342" s="26"/>
      <c r="AG342" s="26"/>
      <c r="AH342" s="27"/>
      <c r="AI342" s="25"/>
      <c r="AJ342" s="26"/>
      <c r="AK342" s="26"/>
      <c r="AL342" s="26"/>
      <c r="AM342" s="27"/>
      <c r="AN342" s="25"/>
      <c r="AO342" s="26"/>
      <c r="AP342" s="26"/>
      <c r="AQ342" s="26"/>
      <c r="AR342" s="27"/>
      <c r="AS342" s="25"/>
      <c r="AT342" s="26"/>
      <c r="AU342" s="26"/>
      <c r="AV342" s="26"/>
      <c r="AW342" s="27"/>
      <c r="AX342" s="25"/>
      <c r="AY342" s="26"/>
      <c r="AZ342" s="26"/>
      <c r="BA342" s="26"/>
      <c r="BB342" s="27"/>
      <c r="BC342" s="28">
        <f t="shared" si="5"/>
        <v>0</v>
      </c>
    </row>
    <row r="343" spans="1:56" x14ac:dyDescent="0.25">
      <c r="A343" s="23">
        <v>12440038</v>
      </c>
      <c r="B343" s="46" t="s">
        <v>356</v>
      </c>
      <c r="C343" s="25"/>
      <c r="D343" s="26"/>
      <c r="E343" s="26"/>
      <c r="F343" s="26"/>
      <c r="G343" s="26"/>
      <c r="H343" s="26"/>
      <c r="I343" s="27"/>
      <c r="J343" s="25"/>
      <c r="K343" s="26"/>
      <c r="L343" s="26"/>
      <c r="M343" s="26"/>
      <c r="N343" s="27"/>
      <c r="O343" s="25"/>
      <c r="P343" s="26"/>
      <c r="Q343" s="26"/>
      <c r="R343" s="26"/>
      <c r="S343" s="27"/>
      <c r="T343" s="25"/>
      <c r="U343" s="26"/>
      <c r="V343" s="26"/>
      <c r="W343" s="26"/>
      <c r="X343" s="27"/>
      <c r="Y343" s="25"/>
      <c r="Z343" s="26"/>
      <c r="AA343" s="26"/>
      <c r="AB343" s="26"/>
      <c r="AC343" s="27"/>
      <c r="AD343" s="25"/>
      <c r="AE343" s="26"/>
      <c r="AF343" s="26"/>
      <c r="AG343" s="26"/>
      <c r="AH343" s="27"/>
      <c r="AI343" s="25"/>
      <c r="AJ343" s="26"/>
      <c r="AK343" s="26"/>
      <c r="AL343" s="26"/>
      <c r="AM343" s="27"/>
      <c r="AN343" s="25"/>
      <c r="AO343" s="26"/>
      <c r="AP343" s="26"/>
      <c r="AQ343" s="26"/>
      <c r="AR343" s="27"/>
      <c r="AS343" s="25"/>
      <c r="AT343" s="26"/>
      <c r="AU343" s="26"/>
      <c r="AV343" s="26"/>
      <c r="AW343" s="27"/>
      <c r="AX343" s="25"/>
      <c r="AY343" s="26"/>
      <c r="AZ343" s="26"/>
      <c r="BA343" s="26"/>
      <c r="BB343" s="27"/>
      <c r="BC343" s="28">
        <f t="shared" si="5"/>
        <v>0</v>
      </c>
    </row>
    <row r="344" spans="1:56" x14ac:dyDescent="0.25">
      <c r="A344" s="23">
        <v>12440260</v>
      </c>
      <c r="B344" s="46" t="s">
        <v>357</v>
      </c>
      <c r="C344" s="25"/>
      <c r="D344" s="26"/>
      <c r="E344" s="26"/>
      <c r="F344" s="26"/>
      <c r="G344" s="26"/>
      <c r="H344" s="26"/>
      <c r="I344" s="27"/>
      <c r="J344" s="25"/>
      <c r="K344" s="26"/>
      <c r="L344" s="26"/>
      <c r="M344" s="26"/>
      <c r="N344" s="27"/>
      <c r="O344" s="25"/>
      <c r="P344" s="26"/>
      <c r="Q344" s="26"/>
      <c r="R344" s="26"/>
      <c r="S344" s="27"/>
      <c r="T344" s="25"/>
      <c r="U344" s="26"/>
      <c r="V344" s="26"/>
      <c r="W344" s="26"/>
      <c r="X344" s="27"/>
      <c r="Y344" s="25"/>
      <c r="Z344" s="26"/>
      <c r="AA344" s="26"/>
      <c r="AB344" s="26"/>
      <c r="AC344" s="27"/>
      <c r="AD344" s="25">
        <v>9</v>
      </c>
      <c r="AE344" s="26"/>
      <c r="AF344" s="26"/>
      <c r="AG344" s="26"/>
      <c r="AH344" s="27"/>
      <c r="AI344" s="25"/>
      <c r="AJ344" s="26"/>
      <c r="AK344" s="26"/>
      <c r="AL344" s="26"/>
      <c r="AM344" s="27"/>
      <c r="AN344" s="25"/>
      <c r="AO344" s="26"/>
      <c r="AP344" s="26"/>
      <c r="AQ344" s="26"/>
      <c r="AR344" s="27"/>
      <c r="AS344" s="25"/>
      <c r="AT344" s="26"/>
      <c r="AU344" s="26"/>
      <c r="AV344" s="26"/>
      <c r="AW344" s="27"/>
      <c r="AX344" s="25"/>
      <c r="AY344" s="26"/>
      <c r="AZ344" s="26"/>
      <c r="BA344" s="26"/>
      <c r="BB344" s="27"/>
      <c r="BC344" s="28">
        <f t="shared" si="5"/>
        <v>9</v>
      </c>
      <c r="BD344" s="51"/>
    </row>
    <row r="345" spans="1:56" x14ac:dyDescent="0.25">
      <c r="A345" s="23">
        <v>12850032</v>
      </c>
      <c r="B345" s="46" t="s">
        <v>358</v>
      </c>
      <c r="C345" s="25"/>
      <c r="D345" s="26"/>
      <c r="E345" s="26"/>
      <c r="F345" s="26"/>
      <c r="G345" s="26"/>
      <c r="H345" s="26"/>
      <c r="I345" s="27"/>
      <c r="J345" s="25">
        <v>15</v>
      </c>
      <c r="K345" s="26"/>
      <c r="L345" s="26"/>
      <c r="M345" s="26"/>
      <c r="N345" s="27"/>
      <c r="O345" s="25"/>
      <c r="P345" s="26"/>
      <c r="Q345" s="26"/>
      <c r="R345" s="26"/>
      <c r="S345" s="27"/>
      <c r="T345" s="25"/>
      <c r="U345" s="26"/>
      <c r="V345" s="26"/>
      <c r="W345" s="26"/>
      <c r="X345" s="27"/>
      <c r="Y345" s="25"/>
      <c r="Z345" s="26"/>
      <c r="AA345" s="26"/>
      <c r="AB345" s="26"/>
      <c r="AC345" s="27"/>
      <c r="AD345" s="25"/>
      <c r="AE345" s="26"/>
      <c r="AF345" s="26"/>
      <c r="AG345" s="26"/>
      <c r="AH345" s="27"/>
      <c r="AI345" s="25"/>
      <c r="AJ345" s="26"/>
      <c r="AK345" s="26"/>
      <c r="AL345" s="26"/>
      <c r="AM345" s="27"/>
      <c r="AN345" s="25"/>
      <c r="AO345" s="26"/>
      <c r="AP345" s="26"/>
      <c r="AQ345" s="26"/>
      <c r="AR345" s="27"/>
      <c r="AS345" s="25"/>
      <c r="AT345" s="26"/>
      <c r="AU345" s="26"/>
      <c r="AV345" s="26"/>
      <c r="AW345" s="27"/>
      <c r="AX345" s="25"/>
      <c r="AY345" s="26"/>
      <c r="AZ345" s="26"/>
      <c r="BA345" s="26"/>
      <c r="BB345" s="27"/>
      <c r="BC345" s="28">
        <f t="shared" si="5"/>
        <v>15</v>
      </c>
    </row>
    <row r="346" spans="1:56" x14ac:dyDescent="0.25">
      <c r="A346" s="23">
        <v>12851025</v>
      </c>
      <c r="B346" s="46" t="s">
        <v>359</v>
      </c>
      <c r="C346" s="25"/>
      <c r="D346" s="26"/>
      <c r="E346" s="26"/>
      <c r="F346" s="26"/>
      <c r="G346" s="26"/>
      <c r="H346" s="26"/>
      <c r="I346" s="27"/>
      <c r="J346" s="25"/>
      <c r="K346" s="26"/>
      <c r="L346" s="26"/>
      <c r="M346" s="26"/>
      <c r="N346" s="27"/>
      <c r="O346" s="25"/>
      <c r="P346" s="26"/>
      <c r="Q346" s="26"/>
      <c r="R346" s="26"/>
      <c r="S346" s="27"/>
      <c r="T346" s="25"/>
      <c r="U346" s="26"/>
      <c r="V346" s="26"/>
      <c r="W346" s="26"/>
      <c r="X346" s="27"/>
      <c r="Y346" s="25"/>
      <c r="Z346" s="26"/>
      <c r="AA346" s="26"/>
      <c r="AB346" s="26"/>
      <c r="AC346" s="27"/>
      <c r="AD346" s="25"/>
      <c r="AE346" s="26"/>
      <c r="AF346" s="26"/>
      <c r="AG346" s="26"/>
      <c r="AH346" s="27"/>
      <c r="AI346" s="25"/>
      <c r="AJ346" s="26"/>
      <c r="AK346" s="26"/>
      <c r="AL346" s="26"/>
      <c r="AM346" s="27"/>
      <c r="AN346" s="25"/>
      <c r="AO346" s="26"/>
      <c r="AP346" s="26"/>
      <c r="AQ346" s="26"/>
      <c r="AR346" s="27"/>
      <c r="AS346" s="25"/>
      <c r="AT346" s="26"/>
      <c r="AU346" s="26"/>
      <c r="AV346" s="26"/>
      <c r="AW346" s="27"/>
      <c r="AX346" s="25"/>
      <c r="AY346" s="26"/>
      <c r="AZ346" s="26"/>
      <c r="BA346" s="26"/>
      <c r="BB346" s="27"/>
      <c r="BC346" s="28">
        <f t="shared" si="5"/>
        <v>0</v>
      </c>
    </row>
    <row r="347" spans="1:56" x14ac:dyDescent="0.25">
      <c r="A347" s="23">
        <v>12851027</v>
      </c>
      <c r="B347" s="46" t="s">
        <v>360</v>
      </c>
      <c r="C347" s="25"/>
      <c r="D347" s="26"/>
      <c r="E347" s="26"/>
      <c r="F347" s="26"/>
      <c r="G347" s="26"/>
      <c r="H347" s="26"/>
      <c r="I347" s="27"/>
      <c r="J347" s="25"/>
      <c r="K347" s="26"/>
      <c r="L347" s="26"/>
      <c r="M347" s="26"/>
      <c r="N347" s="27"/>
      <c r="O347" s="25"/>
      <c r="P347" s="26"/>
      <c r="Q347" s="26"/>
      <c r="R347" s="26"/>
      <c r="S347" s="27"/>
      <c r="T347" s="25"/>
      <c r="U347" s="26"/>
      <c r="V347" s="26"/>
      <c r="W347" s="26"/>
      <c r="X347" s="27"/>
      <c r="Y347" s="25"/>
      <c r="Z347" s="26"/>
      <c r="AA347" s="26"/>
      <c r="AB347" s="26"/>
      <c r="AC347" s="27"/>
      <c r="AD347" s="25"/>
      <c r="AE347" s="26"/>
      <c r="AF347" s="26"/>
      <c r="AG347" s="26"/>
      <c r="AH347" s="27"/>
      <c r="AI347" s="25"/>
      <c r="AJ347" s="26"/>
      <c r="AK347" s="26"/>
      <c r="AL347" s="26"/>
      <c r="AM347" s="27"/>
      <c r="AN347" s="25"/>
      <c r="AO347" s="26"/>
      <c r="AP347" s="26"/>
      <c r="AQ347" s="26"/>
      <c r="AR347" s="27"/>
      <c r="AS347" s="25"/>
      <c r="AT347" s="26"/>
      <c r="AU347" s="26"/>
      <c r="AV347" s="26"/>
      <c r="AW347" s="27"/>
      <c r="AX347" s="25"/>
      <c r="AY347" s="26"/>
      <c r="AZ347" s="26"/>
      <c r="BA347" s="26"/>
      <c r="BB347" s="27"/>
      <c r="BC347" s="28">
        <f t="shared" si="5"/>
        <v>0</v>
      </c>
    </row>
    <row r="348" spans="1:56" x14ac:dyDescent="0.25">
      <c r="A348" s="23">
        <v>12530067</v>
      </c>
      <c r="B348" s="46" t="s">
        <v>361</v>
      </c>
      <c r="C348" s="25"/>
      <c r="D348" s="26"/>
      <c r="E348" s="26"/>
      <c r="F348" s="26"/>
      <c r="G348" s="26"/>
      <c r="H348" s="26"/>
      <c r="I348" s="27"/>
      <c r="J348" s="25"/>
      <c r="K348" s="26"/>
      <c r="L348" s="26"/>
      <c r="M348" s="26"/>
      <c r="N348" s="27"/>
      <c r="O348" s="25"/>
      <c r="P348" s="26"/>
      <c r="Q348" s="26"/>
      <c r="R348" s="26"/>
      <c r="S348" s="27"/>
      <c r="T348" s="25"/>
      <c r="U348" s="26"/>
      <c r="V348" s="26"/>
      <c r="W348" s="26"/>
      <c r="X348" s="27"/>
      <c r="Y348" s="25"/>
      <c r="Z348" s="26"/>
      <c r="AA348" s="26"/>
      <c r="AB348" s="26"/>
      <c r="AC348" s="27"/>
      <c r="AD348" s="25"/>
      <c r="AE348" s="26"/>
      <c r="AF348" s="26"/>
      <c r="AG348" s="26"/>
      <c r="AH348" s="27"/>
      <c r="AI348" s="25"/>
      <c r="AJ348" s="26"/>
      <c r="AK348" s="26"/>
      <c r="AL348" s="26"/>
      <c r="AM348" s="27"/>
      <c r="AN348" s="25"/>
      <c r="AO348" s="26"/>
      <c r="AP348" s="26"/>
      <c r="AQ348" s="26"/>
      <c r="AR348" s="27"/>
      <c r="AS348" s="25"/>
      <c r="AT348" s="26"/>
      <c r="AU348" s="26"/>
      <c r="AV348" s="26"/>
      <c r="AW348" s="27"/>
      <c r="AX348" s="25"/>
      <c r="AY348" s="26"/>
      <c r="AZ348" s="26"/>
      <c r="BA348" s="26"/>
      <c r="BB348" s="27"/>
      <c r="BC348" s="28">
        <f t="shared" si="5"/>
        <v>0</v>
      </c>
    </row>
    <row r="349" spans="1:56" x14ac:dyDescent="0.25">
      <c r="A349" s="23">
        <v>12530046</v>
      </c>
      <c r="B349" s="46" t="s">
        <v>362</v>
      </c>
      <c r="C349" s="25"/>
      <c r="D349" s="26"/>
      <c r="E349" s="26"/>
      <c r="F349" s="26"/>
      <c r="G349" s="26"/>
      <c r="H349" s="26"/>
      <c r="I349" s="27"/>
      <c r="J349" s="25"/>
      <c r="K349" s="26"/>
      <c r="L349" s="26"/>
      <c r="M349" s="26"/>
      <c r="N349" s="27"/>
      <c r="O349" s="25"/>
      <c r="P349" s="26"/>
      <c r="Q349" s="26"/>
      <c r="R349" s="26"/>
      <c r="S349" s="27"/>
      <c r="T349" s="25"/>
      <c r="U349" s="26"/>
      <c r="V349" s="26"/>
      <c r="W349" s="26"/>
      <c r="X349" s="27"/>
      <c r="Y349" s="25"/>
      <c r="Z349" s="26"/>
      <c r="AA349" s="26"/>
      <c r="AB349" s="26"/>
      <c r="AC349" s="27"/>
      <c r="AD349" s="25"/>
      <c r="AE349" s="26"/>
      <c r="AF349" s="26"/>
      <c r="AG349" s="26"/>
      <c r="AH349" s="27"/>
      <c r="AI349" s="25"/>
      <c r="AJ349" s="26"/>
      <c r="AK349" s="26"/>
      <c r="AL349" s="26"/>
      <c r="AM349" s="27"/>
      <c r="AN349" s="25"/>
      <c r="AO349" s="26"/>
      <c r="AP349" s="26"/>
      <c r="AQ349" s="26"/>
      <c r="AR349" s="27"/>
      <c r="AS349" s="25"/>
      <c r="AT349" s="26"/>
      <c r="AU349" s="26"/>
      <c r="AV349" s="26"/>
      <c r="AW349" s="27"/>
      <c r="AX349" s="25"/>
      <c r="AY349" s="26"/>
      <c r="AZ349" s="26"/>
      <c r="BA349" s="26"/>
      <c r="BB349" s="27"/>
      <c r="BC349" s="28">
        <f t="shared" si="5"/>
        <v>0</v>
      </c>
    </row>
    <row r="350" spans="1:56" x14ac:dyDescent="0.25">
      <c r="A350" s="23">
        <v>12720134</v>
      </c>
      <c r="B350" s="46" t="s">
        <v>363</v>
      </c>
      <c r="C350" s="25"/>
      <c r="D350" s="26"/>
      <c r="E350" s="26"/>
      <c r="F350" s="26"/>
      <c r="G350" s="26"/>
      <c r="H350" s="26"/>
      <c r="I350" s="27"/>
      <c r="J350" s="25"/>
      <c r="K350" s="26"/>
      <c r="L350" s="26"/>
      <c r="M350" s="26"/>
      <c r="N350" s="27"/>
      <c r="O350" s="25"/>
      <c r="P350" s="26"/>
      <c r="Q350" s="26"/>
      <c r="R350" s="26"/>
      <c r="S350" s="27"/>
      <c r="T350" s="25"/>
      <c r="U350" s="26"/>
      <c r="V350" s="26"/>
      <c r="W350" s="26"/>
      <c r="X350" s="27"/>
      <c r="Y350" s="25"/>
      <c r="Z350" s="26"/>
      <c r="AA350" s="26"/>
      <c r="AB350" s="26"/>
      <c r="AC350" s="27"/>
      <c r="AD350" s="25"/>
      <c r="AE350" s="26"/>
      <c r="AF350" s="26"/>
      <c r="AG350" s="26"/>
      <c r="AH350" s="27"/>
      <c r="AI350" s="25"/>
      <c r="AJ350" s="26"/>
      <c r="AK350" s="26"/>
      <c r="AL350" s="26"/>
      <c r="AM350" s="27"/>
      <c r="AN350" s="25"/>
      <c r="AO350" s="26"/>
      <c r="AP350" s="26"/>
      <c r="AQ350" s="26"/>
      <c r="AR350" s="27"/>
      <c r="AS350" s="25"/>
      <c r="AT350" s="26"/>
      <c r="AU350" s="26"/>
      <c r="AV350" s="26"/>
      <c r="AW350" s="27"/>
      <c r="AX350" s="25"/>
      <c r="AY350" s="26"/>
      <c r="AZ350" s="26"/>
      <c r="BA350" s="26"/>
      <c r="BB350" s="27"/>
      <c r="BC350" s="28">
        <f t="shared" si="5"/>
        <v>0</v>
      </c>
    </row>
    <row r="351" spans="1:56" x14ac:dyDescent="0.25">
      <c r="A351" s="23">
        <v>12440127</v>
      </c>
      <c r="B351" s="46" t="s">
        <v>364</v>
      </c>
      <c r="C351" s="25"/>
      <c r="D351" s="26"/>
      <c r="E351" s="26"/>
      <c r="F351" s="26"/>
      <c r="G351" s="26"/>
      <c r="H351" s="26"/>
      <c r="I351" s="27"/>
      <c r="J351" s="25"/>
      <c r="K351" s="26"/>
      <c r="L351" s="26"/>
      <c r="M351" s="26"/>
      <c r="N351" s="27"/>
      <c r="O351" s="25"/>
      <c r="P351" s="26"/>
      <c r="Q351" s="26"/>
      <c r="R351" s="26"/>
      <c r="S351" s="27"/>
      <c r="T351" s="25"/>
      <c r="U351" s="26"/>
      <c r="V351" s="26"/>
      <c r="W351" s="26"/>
      <c r="X351" s="27"/>
      <c r="Y351" s="25"/>
      <c r="Z351" s="26"/>
      <c r="AA351" s="26"/>
      <c r="AB351" s="26"/>
      <c r="AC351" s="27"/>
      <c r="AD351" s="25"/>
      <c r="AE351" s="26"/>
      <c r="AF351" s="26"/>
      <c r="AG351" s="26"/>
      <c r="AH351" s="27"/>
      <c r="AI351" s="25"/>
      <c r="AJ351" s="26"/>
      <c r="AK351" s="26"/>
      <c r="AL351" s="26"/>
      <c r="AM351" s="27"/>
      <c r="AN351" s="25"/>
      <c r="AO351" s="26"/>
      <c r="AP351" s="26"/>
      <c r="AQ351" s="26"/>
      <c r="AR351" s="27"/>
      <c r="AS351" s="25"/>
      <c r="AT351" s="26"/>
      <c r="AU351" s="26"/>
      <c r="AV351" s="26"/>
      <c r="AW351" s="27"/>
      <c r="AX351" s="25"/>
      <c r="AY351" s="26"/>
      <c r="AZ351" s="26"/>
      <c r="BA351" s="26"/>
      <c r="BB351" s="27"/>
      <c r="BC351" s="28">
        <f t="shared" si="5"/>
        <v>0</v>
      </c>
    </row>
    <row r="352" spans="1:56" x14ac:dyDescent="0.25">
      <c r="A352" s="23">
        <v>12530063</v>
      </c>
      <c r="B352" s="46" t="s">
        <v>365</v>
      </c>
      <c r="C352" s="25"/>
      <c r="D352" s="26"/>
      <c r="E352" s="26"/>
      <c r="F352" s="26"/>
      <c r="G352" s="26"/>
      <c r="H352" s="26"/>
      <c r="I352" s="27"/>
      <c r="J352" s="25"/>
      <c r="K352" s="26"/>
      <c r="L352" s="26"/>
      <c r="M352" s="26"/>
      <c r="N352" s="27"/>
      <c r="O352" s="25"/>
      <c r="P352" s="26"/>
      <c r="Q352" s="26"/>
      <c r="R352" s="26"/>
      <c r="S352" s="27"/>
      <c r="T352" s="25"/>
      <c r="U352" s="26"/>
      <c r="V352" s="26"/>
      <c r="W352" s="26"/>
      <c r="X352" s="27"/>
      <c r="Y352" s="25"/>
      <c r="Z352" s="26"/>
      <c r="AA352" s="26"/>
      <c r="AB352" s="26"/>
      <c r="AC352" s="27"/>
      <c r="AD352" s="25"/>
      <c r="AE352" s="26"/>
      <c r="AF352" s="26"/>
      <c r="AG352" s="26"/>
      <c r="AH352" s="27"/>
      <c r="AI352" s="25"/>
      <c r="AJ352" s="26"/>
      <c r="AK352" s="26"/>
      <c r="AL352" s="26"/>
      <c r="AM352" s="27"/>
      <c r="AN352" s="25"/>
      <c r="AO352" s="26"/>
      <c r="AP352" s="26"/>
      <c r="AQ352" s="26"/>
      <c r="AR352" s="27"/>
      <c r="AS352" s="25"/>
      <c r="AT352" s="26"/>
      <c r="AU352" s="26"/>
      <c r="AV352" s="26"/>
      <c r="AW352" s="27"/>
      <c r="AX352" s="25"/>
      <c r="AY352" s="26"/>
      <c r="AZ352" s="26"/>
      <c r="BA352" s="26"/>
      <c r="BB352" s="27"/>
      <c r="BC352" s="28">
        <f t="shared" si="5"/>
        <v>0</v>
      </c>
    </row>
    <row r="353" spans="1:56" x14ac:dyDescent="0.25">
      <c r="A353" s="23">
        <v>12490064</v>
      </c>
      <c r="B353" s="46" t="s">
        <v>366</v>
      </c>
      <c r="C353" s="25"/>
      <c r="D353" s="26"/>
      <c r="E353" s="26"/>
      <c r="F353" s="26"/>
      <c r="G353" s="26"/>
      <c r="H353" s="26"/>
      <c r="I353" s="27"/>
      <c r="J353" s="25"/>
      <c r="K353" s="26"/>
      <c r="L353" s="26"/>
      <c r="M353" s="26"/>
      <c r="N353" s="27"/>
      <c r="O353" s="25"/>
      <c r="P353" s="26"/>
      <c r="Q353" s="26"/>
      <c r="R353" s="26"/>
      <c r="S353" s="27"/>
      <c r="T353" s="25"/>
      <c r="U353" s="26"/>
      <c r="V353" s="26"/>
      <c r="W353" s="26"/>
      <c r="X353" s="27"/>
      <c r="Y353" s="25"/>
      <c r="Z353" s="26"/>
      <c r="AA353" s="26"/>
      <c r="AB353" s="26"/>
      <c r="AC353" s="27"/>
      <c r="AD353" s="25"/>
      <c r="AE353" s="26"/>
      <c r="AF353" s="26"/>
      <c r="AG353" s="26"/>
      <c r="AH353" s="27"/>
      <c r="AI353" s="53">
        <v>9</v>
      </c>
      <c r="AJ353" s="26"/>
      <c r="AK353" s="26"/>
      <c r="AL353" s="26"/>
      <c r="AM353" s="27"/>
      <c r="AN353" s="25"/>
      <c r="AO353" s="26"/>
      <c r="AP353" s="26"/>
      <c r="AQ353" s="26"/>
      <c r="AR353" s="27"/>
      <c r="AS353" s="25"/>
      <c r="AT353" s="26"/>
      <c r="AU353" s="26"/>
      <c r="AV353" s="26"/>
      <c r="AW353" s="27"/>
      <c r="AX353" s="25"/>
      <c r="AY353" s="26"/>
      <c r="AZ353" s="26"/>
      <c r="BA353" s="26"/>
      <c r="BB353" s="27"/>
      <c r="BC353" s="28">
        <f t="shared" si="5"/>
        <v>9</v>
      </c>
      <c r="BD353" s="56"/>
    </row>
    <row r="354" spans="1:56" x14ac:dyDescent="0.25">
      <c r="A354" s="23">
        <v>12440259</v>
      </c>
      <c r="B354" s="46" t="s">
        <v>367</v>
      </c>
      <c r="C354" s="25"/>
      <c r="D354" s="26"/>
      <c r="E354" s="26"/>
      <c r="F354" s="26"/>
      <c r="G354" s="26"/>
      <c r="H354" s="26"/>
      <c r="I354" s="27"/>
      <c r="J354" s="25"/>
      <c r="K354" s="26"/>
      <c r="L354" s="26"/>
      <c r="M354" s="26"/>
      <c r="N354" s="27"/>
      <c r="O354" s="25"/>
      <c r="P354" s="26"/>
      <c r="Q354" s="26"/>
      <c r="R354" s="26"/>
      <c r="S354" s="27"/>
      <c r="T354" s="25"/>
      <c r="U354" s="26"/>
      <c r="V354" s="26"/>
      <c r="W354" s="26"/>
      <c r="X354" s="27"/>
      <c r="Y354" s="25"/>
      <c r="Z354" s="26"/>
      <c r="AA354" s="26"/>
      <c r="AB354" s="26"/>
      <c r="AC354" s="27"/>
      <c r="AD354" s="25"/>
      <c r="AE354" s="26"/>
      <c r="AF354" s="26"/>
      <c r="AG354" s="26"/>
      <c r="AH354" s="27"/>
      <c r="AI354" s="25"/>
      <c r="AJ354" s="26"/>
      <c r="AK354" s="26"/>
      <c r="AL354" s="26"/>
      <c r="AM354" s="27"/>
      <c r="AN354" s="25"/>
      <c r="AO354" s="26"/>
      <c r="AP354" s="26"/>
      <c r="AQ354" s="26"/>
      <c r="AR354" s="27"/>
      <c r="AS354" s="25"/>
      <c r="AT354" s="26"/>
      <c r="AU354" s="26"/>
      <c r="AV354" s="26"/>
      <c r="AW354" s="27"/>
      <c r="AX354" s="25"/>
      <c r="AY354" s="26"/>
      <c r="AZ354" s="26"/>
      <c r="BA354" s="26"/>
      <c r="BB354" s="27"/>
      <c r="BC354" s="28">
        <f t="shared" si="5"/>
        <v>0</v>
      </c>
    </row>
    <row r="355" spans="1:56" x14ac:dyDescent="0.25">
      <c r="A355" s="23">
        <v>12720045</v>
      </c>
      <c r="B355" s="46" t="s">
        <v>15</v>
      </c>
      <c r="C355" s="25"/>
      <c r="D355" s="26"/>
      <c r="E355" s="26"/>
      <c r="F355" s="26"/>
      <c r="G355" s="26"/>
      <c r="H355" s="26"/>
      <c r="I355" s="27"/>
      <c r="J355" s="25"/>
      <c r="K355" s="26"/>
      <c r="L355" s="26"/>
      <c r="M355" s="26"/>
      <c r="N355" s="27"/>
      <c r="O355" s="25"/>
      <c r="P355" s="26"/>
      <c r="Q355" s="26"/>
      <c r="R355" s="26"/>
      <c r="S355" s="27"/>
      <c r="T355" s="25"/>
      <c r="U355" s="26"/>
      <c r="V355" s="26"/>
      <c r="W355" s="26"/>
      <c r="X355" s="27"/>
      <c r="Y355" s="25"/>
      <c r="Z355" s="26"/>
      <c r="AA355" s="26"/>
      <c r="AB355" s="26"/>
      <c r="AC355" s="27"/>
      <c r="AD355" s="25"/>
      <c r="AE355" s="26"/>
      <c r="AF355" s="26"/>
      <c r="AG355" s="26"/>
      <c r="AH355" s="27"/>
      <c r="AI355" s="25"/>
      <c r="AJ355" s="26"/>
      <c r="AK355" s="26"/>
      <c r="AL355" s="26"/>
      <c r="AM355" s="27"/>
      <c r="AN355" s="25"/>
      <c r="AO355" s="26"/>
      <c r="AP355" s="26"/>
      <c r="AQ355" s="26"/>
      <c r="AR355" s="27"/>
      <c r="AS355" s="25"/>
      <c r="AT355" s="26"/>
      <c r="AU355" s="26"/>
      <c r="AV355" s="26"/>
      <c r="AW355" s="27"/>
      <c r="AX355" s="25"/>
      <c r="AY355" s="26"/>
      <c r="AZ355" s="26"/>
      <c r="BA355" s="26"/>
      <c r="BB355" s="27"/>
      <c r="BC355" s="28">
        <f t="shared" si="5"/>
        <v>0</v>
      </c>
    </row>
    <row r="356" spans="1:56" x14ac:dyDescent="0.25">
      <c r="A356" s="23">
        <v>12440042</v>
      </c>
      <c r="B356" s="46" t="s">
        <v>368</v>
      </c>
      <c r="C356" s="25"/>
      <c r="D356" s="26"/>
      <c r="E356" s="26"/>
      <c r="F356" s="26"/>
      <c r="G356" s="26"/>
      <c r="H356" s="26"/>
      <c r="I356" s="27"/>
      <c r="J356" s="25"/>
      <c r="K356" s="26"/>
      <c r="L356" s="26"/>
      <c r="M356" s="26"/>
      <c r="N356" s="27"/>
      <c r="O356" s="25"/>
      <c r="P356" s="26"/>
      <c r="Q356" s="26"/>
      <c r="R356" s="26"/>
      <c r="S356" s="27"/>
      <c r="T356" s="25"/>
      <c r="U356" s="26"/>
      <c r="V356" s="26"/>
      <c r="W356" s="26"/>
      <c r="X356" s="27"/>
      <c r="Y356" s="25"/>
      <c r="Z356" s="26"/>
      <c r="AA356" s="26"/>
      <c r="AB356" s="26"/>
      <c r="AC356" s="27"/>
      <c r="AD356" s="25"/>
      <c r="AE356" s="26"/>
      <c r="AF356" s="26"/>
      <c r="AG356" s="26"/>
      <c r="AH356" s="27"/>
      <c r="AI356" s="25"/>
      <c r="AJ356" s="26"/>
      <c r="AK356" s="26"/>
      <c r="AL356" s="26"/>
      <c r="AM356" s="27"/>
      <c r="AN356" s="25"/>
      <c r="AO356" s="26"/>
      <c r="AP356" s="26"/>
      <c r="AQ356" s="26"/>
      <c r="AR356" s="27"/>
      <c r="AS356" s="25"/>
      <c r="AT356" s="26"/>
      <c r="AU356" s="26"/>
      <c r="AV356" s="26"/>
      <c r="AW356" s="27"/>
      <c r="AX356" s="25"/>
      <c r="AY356" s="26"/>
      <c r="AZ356" s="26"/>
      <c r="BA356" s="26"/>
      <c r="BB356" s="27"/>
      <c r="BC356" s="28">
        <f t="shared" si="5"/>
        <v>0</v>
      </c>
    </row>
    <row r="357" spans="1:56" x14ac:dyDescent="0.25">
      <c r="A357" s="23">
        <v>12490036</v>
      </c>
      <c r="B357" s="46" t="s">
        <v>369</v>
      </c>
      <c r="C357" s="25"/>
      <c r="D357" s="26"/>
      <c r="E357" s="26"/>
      <c r="F357" s="26"/>
      <c r="G357" s="26"/>
      <c r="H357" s="26"/>
      <c r="I357" s="27"/>
      <c r="J357" s="25"/>
      <c r="K357" s="26"/>
      <c r="L357" s="26"/>
      <c r="M357" s="26"/>
      <c r="N357" s="27"/>
      <c r="O357" s="25"/>
      <c r="P357" s="26"/>
      <c r="Q357" s="26"/>
      <c r="R357" s="26"/>
      <c r="S357" s="27"/>
      <c r="T357" s="25"/>
      <c r="U357" s="26"/>
      <c r="V357" s="26"/>
      <c r="W357" s="26"/>
      <c r="X357" s="27"/>
      <c r="Y357" s="25"/>
      <c r="Z357" s="26"/>
      <c r="AA357" s="26"/>
      <c r="AB357" s="26"/>
      <c r="AC357" s="27"/>
      <c r="AD357" s="25"/>
      <c r="AE357" s="26"/>
      <c r="AF357" s="26"/>
      <c r="AG357" s="26"/>
      <c r="AH357" s="27"/>
      <c r="AI357" s="25"/>
      <c r="AJ357" s="26"/>
      <c r="AK357" s="26"/>
      <c r="AL357" s="26"/>
      <c r="AM357" s="27"/>
      <c r="AN357" s="25"/>
      <c r="AO357" s="26"/>
      <c r="AP357" s="26"/>
      <c r="AQ357" s="26"/>
      <c r="AR357" s="27"/>
      <c r="AS357" s="25"/>
      <c r="AT357" s="26"/>
      <c r="AU357" s="26"/>
      <c r="AV357" s="26"/>
      <c r="AW357" s="27"/>
      <c r="AX357" s="25"/>
      <c r="AY357" s="26"/>
      <c r="AZ357" s="26"/>
      <c r="BA357" s="26"/>
      <c r="BB357" s="27"/>
      <c r="BC357" s="28">
        <f t="shared" si="5"/>
        <v>0</v>
      </c>
    </row>
    <row r="358" spans="1:56" x14ac:dyDescent="0.25">
      <c r="A358" s="23">
        <v>12490113</v>
      </c>
      <c r="B358" s="46" t="s">
        <v>370</v>
      </c>
      <c r="C358" s="25"/>
      <c r="D358" s="26"/>
      <c r="E358" s="26"/>
      <c r="F358" s="26"/>
      <c r="G358" s="26"/>
      <c r="H358" s="26"/>
      <c r="I358" s="27"/>
      <c r="J358" s="25"/>
      <c r="K358" s="26"/>
      <c r="L358" s="26"/>
      <c r="M358" s="26"/>
      <c r="N358" s="27"/>
      <c r="O358" s="25"/>
      <c r="P358" s="26"/>
      <c r="Q358" s="26"/>
      <c r="R358" s="26"/>
      <c r="S358" s="27"/>
      <c r="T358" s="25"/>
      <c r="U358" s="26"/>
      <c r="V358" s="26"/>
      <c r="W358" s="26"/>
      <c r="X358" s="27"/>
      <c r="Y358" s="25"/>
      <c r="Z358" s="26"/>
      <c r="AA358" s="26"/>
      <c r="AB358" s="26"/>
      <c r="AC358" s="27"/>
      <c r="AD358" s="25"/>
      <c r="AE358" s="26"/>
      <c r="AF358" s="26"/>
      <c r="AG358" s="26"/>
      <c r="AH358" s="27"/>
      <c r="AI358" s="25"/>
      <c r="AJ358" s="26"/>
      <c r="AK358" s="26"/>
      <c r="AL358" s="26"/>
      <c r="AM358" s="27"/>
      <c r="AN358" s="25"/>
      <c r="AO358" s="26"/>
      <c r="AP358" s="26"/>
      <c r="AQ358" s="26"/>
      <c r="AR358" s="27"/>
      <c r="AS358" s="25"/>
      <c r="AT358" s="26"/>
      <c r="AU358" s="26"/>
      <c r="AV358" s="26"/>
      <c r="AW358" s="27"/>
      <c r="AX358" s="25"/>
      <c r="AY358" s="26"/>
      <c r="AZ358" s="26"/>
      <c r="BA358" s="26"/>
      <c r="BB358" s="27"/>
      <c r="BC358" s="28">
        <f t="shared" si="5"/>
        <v>0</v>
      </c>
    </row>
    <row r="359" spans="1:56" x14ac:dyDescent="0.25">
      <c r="A359" s="23">
        <v>12440206</v>
      </c>
      <c r="B359" s="46" t="s">
        <v>371</v>
      </c>
      <c r="C359" s="25"/>
      <c r="D359" s="26"/>
      <c r="E359" s="26"/>
      <c r="F359" s="26"/>
      <c r="G359" s="26"/>
      <c r="H359" s="26"/>
      <c r="I359" s="27"/>
      <c r="J359" s="25"/>
      <c r="K359" s="26"/>
      <c r="L359" s="26"/>
      <c r="M359" s="26"/>
      <c r="N359" s="27"/>
      <c r="O359" s="25"/>
      <c r="P359" s="26"/>
      <c r="Q359" s="26"/>
      <c r="R359" s="26"/>
      <c r="S359" s="27"/>
      <c r="T359" s="25"/>
      <c r="U359" s="26"/>
      <c r="V359" s="26"/>
      <c r="W359" s="26"/>
      <c r="X359" s="27"/>
      <c r="Y359" s="25"/>
      <c r="Z359" s="26"/>
      <c r="AA359" s="26"/>
      <c r="AB359" s="26"/>
      <c r="AC359" s="27"/>
      <c r="AD359" s="25"/>
      <c r="AE359" s="26"/>
      <c r="AF359" s="26"/>
      <c r="AG359" s="26"/>
      <c r="AH359" s="27"/>
      <c r="AI359" s="25"/>
      <c r="AJ359" s="26"/>
      <c r="AK359" s="26"/>
      <c r="AL359" s="26"/>
      <c r="AM359" s="27"/>
      <c r="AN359" s="25"/>
      <c r="AO359" s="26"/>
      <c r="AP359" s="26"/>
      <c r="AQ359" s="26"/>
      <c r="AR359" s="27"/>
      <c r="AS359" s="25"/>
      <c r="AT359" s="26"/>
      <c r="AU359" s="26"/>
      <c r="AV359" s="26"/>
      <c r="AW359" s="27"/>
      <c r="AX359" s="25"/>
      <c r="AY359" s="26"/>
      <c r="AZ359" s="26"/>
      <c r="BA359" s="26"/>
      <c r="BB359" s="27"/>
      <c r="BC359" s="28">
        <f t="shared" si="5"/>
        <v>0</v>
      </c>
    </row>
    <row r="360" spans="1:56" x14ac:dyDescent="0.25">
      <c r="A360" s="23">
        <v>12490032</v>
      </c>
      <c r="B360" s="46" t="s">
        <v>372</v>
      </c>
      <c r="C360" s="25"/>
      <c r="D360" s="26"/>
      <c r="E360" s="26"/>
      <c r="F360" s="26"/>
      <c r="G360" s="26"/>
      <c r="H360" s="26"/>
      <c r="I360" s="27"/>
      <c r="J360" s="25"/>
      <c r="K360" s="26"/>
      <c r="L360" s="26"/>
      <c r="M360" s="26"/>
      <c r="N360" s="27"/>
      <c r="O360" s="25"/>
      <c r="P360" s="26"/>
      <c r="Q360" s="26"/>
      <c r="R360" s="26"/>
      <c r="S360" s="27"/>
      <c r="T360" s="25"/>
      <c r="U360" s="26"/>
      <c r="V360" s="26"/>
      <c r="W360" s="26"/>
      <c r="X360" s="27"/>
      <c r="Y360" s="25"/>
      <c r="Z360" s="26"/>
      <c r="AA360" s="26"/>
      <c r="AB360" s="26"/>
      <c r="AC360" s="27"/>
      <c r="AD360" s="25">
        <v>5</v>
      </c>
      <c r="AE360" s="26"/>
      <c r="AF360" s="26"/>
      <c r="AG360" s="26"/>
      <c r="AH360" s="27"/>
      <c r="AI360" s="25"/>
      <c r="AJ360" s="26"/>
      <c r="AK360" s="26"/>
      <c r="AL360" s="26"/>
      <c r="AM360" s="27"/>
      <c r="AN360" s="25"/>
      <c r="AO360" s="26"/>
      <c r="AP360" s="26"/>
      <c r="AQ360" s="26"/>
      <c r="AR360" s="27"/>
      <c r="AS360" s="25"/>
      <c r="AT360" s="26"/>
      <c r="AU360" s="26"/>
      <c r="AV360" s="26"/>
      <c r="AW360" s="27"/>
      <c r="AX360" s="25"/>
      <c r="AY360" s="26"/>
      <c r="AZ360" s="26"/>
      <c r="BA360" s="26"/>
      <c r="BB360" s="27"/>
      <c r="BC360" s="28">
        <f t="shared" si="5"/>
        <v>5</v>
      </c>
    </row>
    <row r="361" spans="1:56" x14ac:dyDescent="0.25">
      <c r="A361" s="23">
        <v>12490027</v>
      </c>
      <c r="B361" s="46" t="s">
        <v>373</v>
      </c>
      <c r="C361" s="25"/>
      <c r="D361" s="26"/>
      <c r="E361" s="26"/>
      <c r="F361" s="26"/>
      <c r="G361" s="26"/>
      <c r="H361" s="26"/>
      <c r="I361" s="27"/>
      <c r="J361" s="25"/>
      <c r="K361" s="26"/>
      <c r="L361" s="26"/>
      <c r="M361" s="26"/>
      <c r="N361" s="27"/>
      <c r="O361" s="25"/>
      <c r="P361" s="26"/>
      <c r="Q361" s="26"/>
      <c r="R361" s="26"/>
      <c r="S361" s="27"/>
      <c r="T361" s="25"/>
      <c r="U361" s="26"/>
      <c r="V361" s="26"/>
      <c r="W361" s="26"/>
      <c r="X361" s="27"/>
      <c r="Y361" s="25"/>
      <c r="Z361" s="26"/>
      <c r="AA361" s="26"/>
      <c r="AB361" s="26"/>
      <c r="AC361" s="27"/>
      <c r="AD361" s="25"/>
      <c r="AE361" s="26"/>
      <c r="AF361" s="26"/>
      <c r="AG361" s="26"/>
      <c r="AH361" s="27"/>
      <c r="AI361" s="25"/>
      <c r="AJ361" s="26"/>
      <c r="AK361" s="26"/>
      <c r="AL361" s="26"/>
      <c r="AM361" s="27"/>
      <c r="AN361" s="25"/>
      <c r="AO361" s="26"/>
      <c r="AP361" s="26"/>
      <c r="AQ361" s="26"/>
      <c r="AR361" s="27"/>
      <c r="AS361" s="25"/>
      <c r="AT361" s="26"/>
      <c r="AU361" s="26"/>
      <c r="AV361" s="26"/>
      <c r="AW361" s="27"/>
      <c r="AX361" s="25"/>
      <c r="AY361" s="26"/>
      <c r="AZ361" s="26"/>
      <c r="BA361" s="26"/>
      <c r="BB361" s="27"/>
      <c r="BC361" s="28">
        <f t="shared" si="5"/>
        <v>0</v>
      </c>
    </row>
    <row r="362" spans="1:56" ht="13" thickBot="1" x14ac:dyDescent="0.3">
      <c r="A362" s="23">
        <v>12720006</v>
      </c>
      <c r="B362" s="46" t="s">
        <v>374</v>
      </c>
      <c r="C362" s="29"/>
      <c r="D362" s="30"/>
      <c r="E362" s="30"/>
      <c r="F362" s="30"/>
      <c r="G362" s="30"/>
      <c r="H362" s="30"/>
      <c r="I362" s="31"/>
      <c r="J362" s="29"/>
      <c r="K362" s="30"/>
      <c r="L362" s="30"/>
      <c r="M362" s="30"/>
      <c r="N362" s="31"/>
      <c r="O362" s="29"/>
      <c r="P362" s="30"/>
      <c r="Q362" s="30"/>
      <c r="R362" s="30"/>
      <c r="S362" s="31"/>
      <c r="T362" s="29"/>
      <c r="U362" s="30"/>
      <c r="V362" s="30"/>
      <c r="W362" s="30"/>
      <c r="X362" s="31"/>
      <c r="Y362" s="29"/>
      <c r="Z362" s="30"/>
      <c r="AA362" s="30"/>
      <c r="AB362" s="30"/>
      <c r="AC362" s="31"/>
      <c r="AD362" s="29"/>
      <c r="AE362" s="30"/>
      <c r="AF362" s="30"/>
      <c r="AG362" s="30"/>
      <c r="AH362" s="31"/>
      <c r="AI362" s="29"/>
      <c r="AJ362" s="30"/>
      <c r="AK362" s="30"/>
      <c r="AL362" s="30"/>
      <c r="AM362" s="31"/>
      <c r="AN362" s="29"/>
      <c r="AO362" s="30"/>
      <c r="AP362" s="30"/>
      <c r="AQ362" s="30"/>
      <c r="AR362" s="31"/>
      <c r="AS362" s="29"/>
      <c r="AT362" s="30"/>
      <c r="AU362" s="30"/>
      <c r="AV362" s="30"/>
      <c r="AW362" s="31"/>
      <c r="AX362" s="29"/>
      <c r="AY362" s="30"/>
      <c r="AZ362" s="30"/>
      <c r="BA362" s="30"/>
      <c r="BB362" s="31"/>
      <c r="BC362" s="32">
        <f t="shared" si="5"/>
        <v>0</v>
      </c>
    </row>
    <row r="363" spans="1:56" ht="13" thickTop="1" x14ac:dyDescent="0.25"/>
  </sheetData>
  <mergeCells count="10">
    <mergeCell ref="C2:I2"/>
    <mergeCell ref="J2:N2"/>
    <mergeCell ref="AN2:AR2"/>
    <mergeCell ref="AS2:AW2"/>
    <mergeCell ref="AX2:BB2"/>
    <mergeCell ref="O2:S2"/>
    <mergeCell ref="T2:X2"/>
    <mergeCell ref="Y2:AC2"/>
    <mergeCell ref="AD2:AH2"/>
    <mergeCell ref="AI2:AM2"/>
  </mergeCells>
  <conditionalFormatting sqref="A4:B362">
    <cfRule type="expression" dxfId="18" priority="3">
      <formula>$BC4&gt;0</formula>
    </cfRule>
  </conditionalFormatting>
  <conditionalFormatting sqref="C14:BC353">
    <cfRule type="cellIs" dxfId="17" priority="1" operator="greaterThan">
      <formula>0</formula>
    </cfRule>
    <cfRule type="containsText" dxfId="16" priority="2" operator="containsText" text="x">
      <formula>NOT(ISERROR(SEARCH("x",C14)))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0A23-4DD2-4656-8B0D-1E652DEDF3ED}">
  <dimension ref="A1:D169"/>
  <sheetViews>
    <sheetView zoomScale="130" zoomScaleNormal="130" workbookViewId="0">
      <selection activeCell="D95" sqref="D95"/>
    </sheetView>
  </sheetViews>
  <sheetFormatPr baseColWidth="10" defaultColWidth="11.54296875" defaultRowHeight="14" x14ac:dyDescent="0.3"/>
  <cols>
    <col min="1" max="1" width="11.81640625" style="13" bestFit="1" customWidth="1"/>
    <col min="2" max="2" width="24.36328125" style="61" customWidth="1"/>
    <col min="3" max="3" width="33.81640625" style="89" bestFit="1" customWidth="1"/>
    <col min="4" max="4" width="5.90625" style="61" customWidth="1"/>
    <col min="5" max="16384" width="11.54296875" style="11"/>
  </cols>
  <sheetData>
    <row r="1" spans="1:4" x14ac:dyDescent="0.3">
      <c r="B1" s="60"/>
    </row>
    <row r="2" spans="1:4" x14ac:dyDescent="0.3">
      <c r="B2" s="60"/>
    </row>
    <row r="3" spans="1:4" x14ac:dyDescent="0.3">
      <c r="A3" s="62" t="s">
        <v>684</v>
      </c>
      <c r="B3" s="60" t="s">
        <v>562</v>
      </c>
      <c r="C3" s="89" t="s">
        <v>563</v>
      </c>
      <c r="D3" s="61" t="s">
        <v>683</v>
      </c>
    </row>
    <row r="4" spans="1:4" x14ac:dyDescent="0.3">
      <c r="A4" s="21">
        <v>1</v>
      </c>
      <c r="B4" s="60" t="s">
        <v>633</v>
      </c>
      <c r="C4" s="89" t="s">
        <v>169</v>
      </c>
      <c r="D4" s="61">
        <v>32</v>
      </c>
    </row>
    <row r="5" spans="1:4" x14ac:dyDescent="0.3">
      <c r="A5" s="21">
        <v>2</v>
      </c>
      <c r="B5" s="60" t="s">
        <v>634</v>
      </c>
      <c r="C5" s="89" t="s">
        <v>99</v>
      </c>
      <c r="D5" s="61">
        <v>28</v>
      </c>
    </row>
    <row r="6" spans="1:4" x14ac:dyDescent="0.3">
      <c r="A6" s="21">
        <v>3</v>
      </c>
      <c r="B6" s="60" t="s">
        <v>635</v>
      </c>
      <c r="C6" s="89" t="s">
        <v>99</v>
      </c>
      <c r="D6" s="61">
        <v>22</v>
      </c>
    </row>
    <row r="7" spans="1:4" x14ac:dyDescent="0.3">
      <c r="A7" s="21">
        <v>3</v>
      </c>
      <c r="B7" s="60" t="s">
        <v>636</v>
      </c>
      <c r="C7" s="89" t="s">
        <v>217</v>
      </c>
      <c r="D7" s="61">
        <v>22</v>
      </c>
    </row>
    <row r="8" spans="1:4" x14ac:dyDescent="0.3">
      <c r="A8" s="21">
        <v>5</v>
      </c>
      <c r="B8" s="60" t="s">
        <v>637</v>
      </c>
      <c r="C8" s="89" t="s">
        <v>151</v>
      </c>
      <c r="D8" s="61">
        <v>15</v>
      </c>
    </row>
    <row r="9" spans="1:4" x14ac:dyDescent="0.3">
      <c r="A9" s="21">
        <v>5</v>
      </c>
      <c r="B9" s="60" t="s">
        <v>638</v>
      </c>
      <c r="C9" s="89" t="s">
        <v>566</v>
      </c>
      <c r="D9" s="61">
        <v>15</v>
      </c>
    </row>
    <row r="10" spans="1:4" x14ac:dyDescent="0.3">
      <c r="A10" s="21">
        <v>5</v>
      </c>
      <c r="B10" s="60" t="s">
        <v>639</v>
      </c>
      <c r="C10" s="89" t="s">
        <v>5</v>
      </c>
      <c r="D10" s="61">
        <v>15</v>
      </c>
    </row>
    <row r="11" spans="1:4" x14ac:dyDescent="0.3">
      <c r="A11" s="21">
        <v>5</v>
      </c>
      <c r="B11" s="60" t="s">
        <v>640</v>
      </c>
      <c r="C11" s="89" t="s">
        <v>18</v>
      </c>
      <c r="D11" s="61">
        <v>15</v>
      </c>
    </row>
    <row r="12" spans="1:4" x14ac:dyDescent="0.3">
      <c r="A12" s="21">
        <v>9</v>
      </c>
      <c r="B12" s="60" t="s">
        <v>641</v>
      </c>
      <c r="C12" s="89" t="s">
        <v>128</v>
      </c>
      <c r="D12" s="61">
        <v>9</v>
      </c>
    </row>
    <row r="13" spans="1:4" x14ac:dyDescent="0.3">
      <c r="A13" s="21">
        <v>9</v>
      </c>
      <c r="B13" s="60" t="s">
        <v>642</v>
      </c>
      <c r="C13" s="89" t="s">
        <v>567</v>
      </c>
      <c r="D13" s="61">
        <v>9</v>
      </c>
    </row>
    <row r="14" spans="1:4" x14ac:dyDescent="0.3">
      <c r="A14" s="21">
        <v>9</v>
      </c>
      <c r="B14" s="63" t="s">
        <v>643</v>
      </c>
      <c r="C14" s="90" t="s">
        <v>567</v>
      </c>
      <c r="D14" s="61">
        <v>9</v>
      </c>
    </row>
    <row r="15" spans="1:4" x14ac:dyDescent="0.3">
      <c r="A15" s="21">
        <v>9</v>
      </c>
      <c r="B15" s="63" t="s">
        <v>644</v>
      </c>
      <c r="C15" s="90" t="s">
        <v>567</v>
      </c>
      <c r="D15" s="61">
        <v>9</v>
      </c>
    </row>
    <row r="16" spans="1:4" x14ac:dyDescent="0.3">
      <c r="A16" s="21">
        <v>999</v>
      </c>
      <c r="B16" s="60" t="s">
        <v>645</v>
      </c>
      <c r="C16" s="89" t="s">
        <v>8</v>
      </c>
      <c r="D16" s="61">
        <v>5</v>
      </c>
    </row>
    <row r="17" spans="1:4" x14ac:dyDescent="0.3">
      <c r="A17" s="21">
        <v>999</v>
      </c>
      <c r="B17" s="60" t="s">
        <v>646</v>
      </c>
      <c r="C17" s="89" t="s">
        <v>99</v>
      </c>
      <c r="D17" s="61">
        <v>5</v>
      </c>
    </row>
    <row r="18" spans="1:4" x14ac:dyDescent="0.3">
      <c r="A18" s="21">
        <v>999</v>
      </c>
      <c r="B18" s="60" t="s">
        <v>647</v>
      </c>
      <c r="C18" s="89" t="s">
        <v>190</v>
      </c>
      <c r="D18" s="61">
        <v>5</v>
      </c>
    </row>
    <row r="19" spans="1:4" x14ac:dyDescent="0.3">
      <c r="A19" s="21">
        <v>999</v>
      </c>
      <c r="B19" s="63" t="s">
        <v>648</v>
      </c>
      <c r="C19" s="90" t="s">
        <v>190</v>
      </c>
      <c r="D19" s="61">
        <v>5</v>
      </c>
    </row>
    <row r="22" spans="1:4" x14ac:dyDescent="0.3">
      <c r="A22" s="62" t="s">
        <v>571</v>
      </c>
      <c r="B22" s="60" t="s">
        <v>562</v>
      </c>
      <c r="C22" s="89" t="s">
        <v>563</v>
      </c>
      <c r="D22" s="61" t="s">
        <v>683</v>
      </c>
    </row>
    <row r="23" spans="1:4" x14ac:dyDescent="0.3">
      <c r="A23" s="64">
        <v>1</v>
      </c>
      <c r="B23" s="61" t="s">
        <v>607</v>
      </c>
      <c r="C23" s="89" t="s">
        <v>190</v>
      </c>
      <c r="D23" s="61">
        <v>32</v>
      </c>
    </row>
    <row r="24" spans="1:4" x14ac:dyDescent="0.3">
      <c r="A24" s="64">
        <v>2</v>
      </c>
      <c r="B24" s="61" t="s">
        <v>682</v>
      </c>
      <c r="C24" s="89" t="s">
        <v>99</v>
      </c>
      <c r="D24" s="61">
        <v>28</v>
      </c>
    </row>
    <row r="25" spans="1:4" x14ac:dyDescent="0.3">
      <c r="A25" s="64">
        <v>3</v>
      </c>
      <c r="B25" s="61" t="s">
        <v>613</v>
      </c>
      <c r="C25" s="89" t="s">
        <v>26</v>
      </c>
      <c r="D25" s="61">
        <v>22</v>
      </c>
    </row>
    <row r="26" spans="1:4" x14ac:dyDescent="0.3">
      <c r="A26" s="64">
        <v>3</v>
      </c>
      <c r="B26" s="61" t="s">
        <v>615</v>
      </c>
      <c r="C26" s="89" t="s">
        <v>249</v>
      </c>
      <c r="D26" s="61">
        <v>22</v>
      </c>
    </row>
    <row r="27" spans="1:4" x14ac:dyDescent="0.3">
      <c r="A27" s="64">
        <v>5</v>
      </c>
      <c r="B27" s="61" t="s">
        <v>644</v>
      </c>
      <c r="C27" s="89" t="s">
        <v>567</v>
      </c>
      <c r="D27" s="61">
        <v>15</v>
      </c>
    </row>
    <row r="28" spans="1:4" x14ac:dyDescent="0.3">
      <c r="A28" s="64">
        <v>5</v>
      </c>
      <c r="B28" s="61" t="s">
        <v>649</v>
      </c>
      <c r="C28" s="89" t="s">
        <v>190</v>
      </c>
      <c r="D28" s="61">
        <v>15</v>
      </c>
    </row>
    <row r="29" spans="1:4" x14ac:dyDescent="0.3">
      <c r="A29" s="64">
        <v>5</v>
      </c>
      <c r="B29" s="61" t="s">
        <v>650</v>
      </c>
      <c r="C29" s="89" t="s">
        <v>212</v>
      </c>
      <c r="D29" s="61">
        <v>15</v>
      </c>
    </row>
    <row r="30" spans="1:4" x14ac:dyDescent="0.3">
      <c r="A30" s="64">
        <v>5</v>
      </c>
      <c r="B30" s="61" t="s">
        <v>651</v>
      </c>
      <c r="C30" s="89" t="s">
        <v>255</v>
      </c>
      <c r="D30" s="61">
        <v>15</v>
      </c>
    </row>
    <row r="31" spans="1:4" x14ac:dyDescent="0.3">
      <c r="A31" s="64">
        <v>999</v>
      </c>
      <c r="B31" s="61" t="s">
        <v>652</v>
      </c>
      <c r="C31" s="89" t="s">
        <v>137</v>
      </c>
      <c r="D31" s="61">
        <v>5</v>
      </c>
    </row>
    <row r="32" spans="1:4" x14ac:dyDescent="0.3">
      <c r="A32" s="64">
        <v>999</v>
      </c>
      <c r="B32" s="61" t="s">
        <v>643</v>
      </c>
      <c r="C32" s="89" t="s">
        <v>567</v>
      </c>
      <c r="D32" s="61">
        <v>5</v>
      </c>
    </row>
    <row r="35" spans="1:4" x14ac:dyDescent="0.3">
      <c r="A35" s="62" t="s">
        <v>570</v>
      </c>
      <c r="B35" s="60" t="s">
        <v>562</v>
      </c>
      <c r="C35" s="89" t="s">
        <v>563</v>
      </c>
      <c r="D35" s="61" t="s">
        <v>683</v>
      </c>
    </row>
    <row r="36" spans="1:4" x14ac:dyDescent="0.3">
      <c r="A36" s="13">
        <v>1</v>
      </c>
      <c r="B36" s="60" t="s">
        <v>653</v>
      </c>
      <c r="C36" s="89" t="s">
        <v>566</v>
      </c>
      <c r="D36" s="61">
        <v>32</v>
      </c>
    </row>
    <row r="37" spans="1:4" x14ac:dyDescent="0.3">
      <c r="A37" s="13">
        <v>2</v>
      </c>
      <c r="B37" s="60" t="s">
        <v>654</v>
      </c>
      <c r="C37" s="89" t="s">
        <v>2</v>
      </c>
      <c r="D37" s="61">
        <v>28</v>
      </c>
    </row>
    <row r="38" spans="1:4" x14ac:dyDescent="0.3">
      <c r="A38" s="13">
        <v>3</v>
      </c>
      <c r="B38" s="60" t="s">
        <v>633</v>
      </c>
      <c r="C38" s="89" t="s">
        <v>169</v>
      </c>
      <c r="D38" s="61">
        <v>22</v>
      </c>
    </row>
    <row r="39" spans="1:4" x14ac:dyDescent="0.3">
      <c r="A39" s="13">
        <v>3</v>
      </c>
      <c r="B39" s="60" t="s">
        <v>655</v>
      </c>
      <c r="C39" s="89" t="s">
        <v>300</v>
      </c>
      <c r="D39" s="61">
        <v>22</v>
      </c>
    </row>
    <row r="40" spans="1:4" x14ac:dyDescent="0.3">
      <c r="A40" s="13">
        <v>5</v>
      </c>
      <c r="B40" s="60" t="s">
        <v>656</v>
      </c>
      <c r="C40" s="89" t="s">
        <v>99</v>
      </c>
      <c r="D40" s="61">
        <v>15</v>
      </c>
    </row>
    <row r="41" spans="1:4" x14ac:dyDescent="0.3">
      <c r="A41" s="13">
        <v>5</v>
      </c>
      <c r="B41" s="60" t="s">
        <v>657</v>
      </c>
      <c r="C41" s="89" t="s">
        <v>566</v>
      </c>
      <c r="D41" s="61">
        <v>15</v>
      </c>
    </row>
    <row r="42" spans="1:4" x14ac:dyDescent="0.3">
      <c r="A42" s="13">
        <v>5</v>
      </c>
      <c r="B42" s="60" t="s">
        <v>658</v>
      </c>
      <c r="C42" s="89" t="s">
        <v>566</v>
      </c>
      <c r="D42" s="61">
        <v>15</v>
      </c>
    </row>
    <row r="43" spans="1:4" x14ac:dyDescent="0.3">
      <c r="A43" s="13">
        <v>5</v>
      </c>
      <c r="B43" s="60" t="s">
        <v>659</v>
      </c>
      <c r="C43" s="89" t="s">
        <v>4</v>
      </c>
      <c r="D43" s="61">
        <v>15</v>
      </c>
    </row>
    <row r="44" spans="1:4" x14ac:dyDescent="0.3">
      <c r="A44" s="13">
        <v>9</v>
      </c>
      <c r="B44" s="60" t="s">
        <v>660</v>
      </c>
      <c r="C44" s="89" t="s">
        <v>37</v>
      </c>
      <c r="D44" s="61">
        <v>9</v>
      </c>
    </row>
    <row r="45" spans="1:4" x14ac:dyDescent="0.3">
      <c r="A45" s="13">
        <v>9</v>
      </c>
      <c r="B45" s="60" t="s">
        <v>661</v>
      </c>
      <c r="C45" s="89" t="s">
        <v>99</v>
      </c>
      <c r="D45" s="61">
        <v>9</v>
      </c>
    </row>
    <row r="46" spans="1:4" x14ac:dyDescent="0.3">
      <c r="A46" s="13">
        <v>9</v>
      </c>
      <c r="B46" s="60" t="s">
        <v>662</v>
      </c>
      <c r="C46" s="89" t="s">
        <v>564</v>
      </c>
      <c r="D46" s="61">
        <v>9</v>
      </c>
    </row>
    <row r="47" spans="1:4" x14ac:dyDescent="0.3">
      <c r="A47" s="13">
        <v>9</v>
      </c>
      <c r="B47" s="60" t="s">
        <v>663</v>
      </c>
      <c r="C47" s="89" t="s">
        <v>249</v>
      </c>
      <c r="D47" s="61">
        <v>9</v>
      </c>
    </row>
    <row r="48" spans="1:4" x14ac:dyDescent="0.3">
      <c r="A48" s="13">
        <v>999</v>
      </c>
      <c r="B48" s="60" t="s">
        <v>664</v>
      </c>
      <c r="C48" s="89" t="s">
        <v>151</v>
      </c>
      <c r="D48" s="61">
        <v>5</v>
      </c>
    </row>
    <row r="49" spans="1:4" x14ac:dyDescent="0.3">
      <c r="A49" s="13">
        <v>999</v>
      </c>
      <c r="B49" s="60" t="s">
        <v>665</v>
      </c>
      <c r="C49" s="89" t="s">
        <v>164</v>
      </c>
      <c r="D49" s="61">
        <v>5</v>
      </c>
    </row>
    <row r="50" spans="1:4" x14ac:dyDescent="0.3">
      <c r="A50" s="13">
        <v>999</v>
      </c>
      <c r="B50" s="60" t="s">
        <v>666</v>
      </c>
      <c r="C50" s="89" t="s">
        <v>171</v>
      </c>
      <c r="D50" s="61">
        <v>5</v>
      </c>
    </row>
    <row r="51" spans="1:4" x14ac:dyDescent="0.3">
      <c r="A51" s="13">
        <v>999</v>
      </c>
      <c r="B51" s="60" t="s">
        <v>667</v>
      </c>
      <c r="C51" s="89" t="s">
        <v>7</v>
      </c>
      <c r="D51" s="61">
        <v>5</v>
      </c>
    </row>
    <row r="55" spans="1:4" x14ac:dyDescent="0.3">
      <c r="A55" s="62" t="s">
        <v>685</v>
      </c>
      <c r="B55" s="60" t="s">
        <v>562</v>
      </c>
      <c r="C55" s="89" t="s">
        <v>563</v>
      </c>
      <c r="D55" s="61" t="s">
        <v>683</v>
      </c>
    </row>
    <row r="56" spans="1:4" x14ac:dyDescent="0.3">
      <c r="A56" s="13">
        <v>1</v>
      </c>
      <c r="B56" s="61" t="s">
        <v>604</v>
      </c>
      <c r="C56" s="89" t="s">
        <v>18</v>
      </c>
      <c r="D56" s="65">
        <v>32</v>
      </c>
    </row>
    <row r="57" spans="1:4" x14ac:dyDescent="0.3">
      <c r="A57" s="13">
        <v>2</v>
      </c>
      <c r="B57" s="61" t="s">
        <v>605</v>
      </c>
      <c r="C57" s="89" t="s">
        <v>190</v>
      </c>
      <c r="D57" s="65">
        <v>28</v>
      </c>
    </row>
    <row r="58" spans="1:4" x14ac:dyDescent="0.3">
      <c r="A58" s="13">
        <v>3</v>
      </c>
      <c r="B58" s="61" t="s">
        <v>606</v>
      </c>
      <c r="C58" s="89" t="s">
        <v>99</v>
      </c>
      <c r="D58" s="65">
        <v>22</v>
      </c>
    </row>
    <row r="59" spans="1:4" x14ac:dyDescent="0.3">
      <c r="A59" s="13">
        <v>3</v>
      </c>
      <c r="B59" s="61" t="s">
        <v>607</v>
      </c>
      <c r="C59" s="89" t="s">
        <v>190</v>
      </c>
      <c r="D59" s="65">
        <v>22</v>
      </c>
    </row>
    <row r="60" spans="1:4" x14ac:dyDescent="0.3">
      <c r="A60" s="13">
        <v>5</v>
      </c>
      <c r="B60" s="61" t="s">
        <v>608</v>
      </c>
      <c r="C60" s="89" t="s">
        <v>31</v>
      </c>
      <c r="D60" s="65">
        <v>15</v>
      </c>
    </row>
    <row r="61" spans="1:4" x14ac:dyDescent="0.3">
      <c r="A61" s="13">
        <v>5</v>
      </c>
      <c r="B61" s="61" t="s">
        <v>609</v>
      </c>
      <c r="C61" s="89" t="s">
        <v>169</v>
      </c>
      <c r="D61" s="65">
        <v>15</v>
      </c>
    </row>
    <row r="62" spans="1:4" x14ac:dyDescent="0.3">
      <c r="A62" s="13">
        <v>5</v>
      </c>
      <c r="B62" s="61" t="s">
        <v>610</v>
      </c>
      <c r="C62" s="89" t="s">
        <v>33</v>
      </c>
      <c r="D62" s="65">
        <v>15</v>
      </c>
    </row>
    <row r="63" spans="1:4" x14ac:dyDescent="0.3">
      <c r="A63" s="13">
        <v>5</v>
      </c>
      <c r="B63" s="61" t="s">
        <v>611</v>
      </c>
      <c r="C63" s="89" t="s">
        <v>327</v>
      </c>
      <c r="D63" s="65">
        <v>15</v>
      </c>
    </row>
    <row r="64" spans="1:4" x14ac:dyDescent="0.3">
      <c r="A64" s="13">
        <v>9</v>
      </c>
      <c r="B64" s="61" t="s">
        <v>612</v>
      </c>
      <c r="C64" s="89" t="s">
        <v>37</v>
      </c>
      <c r="D64" s="59">
        <v>9</v>
      </c>
    </row>
    <row r="65" spans="1:4" x14ac:dyDescent="0.3">
      <c r="A65" s="13">
        <v>9</v>
      </c>
      <c r="B65" s="61" t="s">
        <v>613</v>
      </c>
      <c r="C65" s="89" t="s">
        <v>26</v>
      </c>
      <c r="D65" s="59">
        <v>9</v>
      </c>
    </row>
    <row r="66" spans="1:4" x14ac:dyDescent="0.3">
      <c r="A66" s="13">
        <v>9</v>
      </c>
      <c r="B66" s="61" t="s">
        <v>614</v>
      </c>
      <c r="C66" s="89" t="s">
        <v>206</v>
      </c>
      <c r="D66" s="59">
        <v>9</v>
      </c>
    </row>
    <row r="67" spans="1:4" x14ac:dyDescent="0.3">
      <c r="A67" s="13">
        <v>9</v>
      </c>
      <c r="B67" s="61" t="s">
        <v>615</v>
      </c>
      <c r="C67" s="89" t="s">
        <v>249</v>
      </c>
      <c r="D67" s="59">
        <v>9</v>
      </c>
    </row>
    <row r="68" spans="1:4" x14ac:dyDescent="0.3">
      <c r="A68" s="13">
        <v>999</v>
      </c>
      <c r="B68" s="61" t="s">
        <v>616</v>
      </c>
      <c r="C68" s="89" t="s">
        <v>37</v>
      </c>
      <c r="D68" s="65">
        <v>5</v>
      </c>
    </row>
    <row r="73" spans="1:4" x14ac:dyDescent="0.3">
      <c r="A73" s="62" t="s">
        <v>686</v>
      </c>
      <c r="B73" s="60" t="s">
        <v>562</v>
      </c>
      <c r="C73" s="89" t="s">
        <v>563</v>
      </c>
      <c r="D73" s="61" t="s">
        <v>683</v>
      </c>
    </row>
    <row r="74" spans="1:4" x14ac:dyDescent="0.3">
      <c r="A74" s="13">
        <v>1</v>
      </c>
      <c r="B74" s="61" t="s">
        <v>617</v>
      </c>
      <c r="C74" s="89" t="s">
        <v>12</v>
      </c>
      <c r="D74" s="65">
        <v>32</v>
      </c>
    </row>
    <row r="75" spans="1:4" x14ac:dyDescent="0.3">
      <c r="A75" s="13">
        <v>2</v>
      </c>
      <c r="B75" s="61" t="s">
        <v>618</v>
      </c>
      <c r="C75" s="89" t="s">
        <v>249</v>
      </c>
      <c r="D75" s="65">
        <v>28</v>
      </c>
    </row>
    <row r="76" spans="1:4" x14ac:dyDescent="0.3">
      <c r="A76" s="13">
        <v>3</v>
      </c>
      <c r="B76" s="61" t="s">
        <v>619</v>
      </c>
      <c r="C76" s="89" t="s">
        <v>249</v>
      </c>
      <c r="D76" s="65">
        <v>22</v>
      </c>
    </row>
    <row r="77" spans="1:4" x14ac:dyDescent="0.3">
      <c r="A77" s="13">
        <v>3</v>
      </c>
      <c r="B77" s="61" t="s">
        <v>620</v>
      </c>
      <c r="C77" s="89" t="s">
        <v>18</v>
      </c>
      <c r="D77" s="65">
        <v>22</v>
      </c>
    </row>
    <row r="78" spans="1:4" x14ac:dyDescent="0.3">
      <c r="A78" s="13">
        <v>5</v>
      </c>
      <c r="B78" s="61" t="s">
        <v>621</v>
      </c>
      <c r="C78" s="89" t="s">
        <v>564</v>
      </c>
      <c r="D78" s="65">
        <v>15</v>
      </c>
    </row>
    <row r="79" spans="1:4" x14ac:dyDescent="0.3">
      <c r="A79" s="13">
        <v>5</v>
      </c>
      <c r="B79" s="61" t="s">
        <v>622</v>
      </c>
      <c r="C79" s="89" t="s">
        <v>18</v>
      </c>
      <c r="D79" s="65">
        <v>15</v>
      </c>
    </row>
    <row r="80" spans="1:4" x14ac:dyDescent="0.3">
      <c r="A80" s="13">
        <v>5</v>
      </c>
      <c r="B80" s="61" t="s">
        <v>623</v>
      </c>
      <c r="C80" s="89" t="s">
        <v>7</v>
      </c>
      <c r="D80" s="65">
        <v>15</v>
      </c>
    </row>
    <row r="81" spans="1:4" x14ac:dyDescent="0.3">
      <c r="A81" s="13">
        <v>5</v>
      </c>
      <c r="B81" s="61" t="s">
        <v>624</v>
      </c>
      <c r="C81" s="89" t="s">
        <v>13</v>
      </c>
      <c r="D81" s="65">
        <v>15</v>
      </c>
    </row>
    <row r="82" spans="1:4" x14ac:dyDescent="0.3">
      <c r="A82" s="13">
        <v>9</v>
      </c>
      <c r="B82" s="61" t="s">
        <v>625</v>
      </c>
      <c r="C82" s="89" t="s">
        <v>182</v>
      </c>
      <c r="D82" s="59">
        <v>9</v>
      </c>
    </row>
    <row r="83" spans="1:4" x14ac:dyDescent="0.3">
      <c r="A83" s="13">
        <v>9</v>
      </c>
      <c r="B83" s="61" t="s">
        <v>626</v>
      </c>
      <c r="C83" s="89" t="s">
        <v>280</v>
      </c>
      <c r="D83" s="59">
        <v>9</v>
      </c>
    </row>
    <row r="84" spans="1:4" x14ac:dyDescent="0.3">
      <c r="A84" s="13">
        <v>9</v>
      </c>
      <c r="B84" s="61" t="s">
        <v>627</v>
      </c>
      <c r="C84" s="89" t="s">
        <v>7</v>
      </c>
      <c r="D84" s="59">
        <v>9</v>
      </c>
    </row>
    <row r="85" spans="1:4" x14ac:dyDescent="0.3">
      <c r="A85" s="13">
        <v>9</v>
      </c>
      <c r="B85" s="61" t="s">
        <v>628</v>
      </c>
      <c r="C85" s="89" t="s">
        <v>335</v>
      </c>
      <c r="D85" s="59">
        <v>9</v>
      </c>
    </row>
    <row r="86" spans="1:4" x14ac:dyDescent="0.3">
      <c r="A86" s="13">
        <v>999</v>
      </c>
      <c r="B86" s="61" t="s">
        <v>629</v>
      </c>
      <c r="C86" s="89" t="s">
        <v>567</v>
      </c>
      <c r="D86" s="65">
        <v>5</v>
      </c>
    </row>
    <row r="87" spans="1:4" x14ac:dyDescent="0.3">
      <c r="A87" s="13">
        <v>999</v>
      </c>
      <c r="B87" s="61" t="s">
        <v>630</v>
      </c>
      <c r="C87" s="89" t="s">
        <v>566</v>
      </c>
      <c r="D87" s="65">
        <v>5</v>
      </c>
    </row>
    <row r="88" spans="1:4" x14ac:dyDescent="0.3">
      <c r="A88" s="13">
        <v>999</v>
      </c>
      <c r="B88" s="61" t="s">
        <v>631</v>
      </c>
      <c r="C88" s="89" t="s">
        <v>249</v>
      </c>
      <c r="D88" s="65">
        <v>5</v>
      </c>
    </row>
    <row r="89" spans="1:4" x14ac:dyDescent="0.3">
      <c r="A89" s="13">
        <v>999</v>
      </c>
      <c r="B89" s="61" t="s">
        <v>632</v>
      </c>
      <c r="C89" s="89" t="s">
        <v>313</v>
      </c>
      <c r="D89" s="65">
        <v>5</v>
      </c>
    </row>
    <row r="92" spans="1:4" x14ac:dyDescent="0.3">
      <c r="A92" s="62" t="s">
        <v>569</v>
      </c>
      <c r="B92" s="60" t="s">
        <v>562</v>
      </c>
      <c r="C92" s="89" t="s">
        <v>563</v>
      </c>
      <c r="D92" s="61" t="s">
        <v>683</v>
      </c>
    </row>
    <row r="93" spans="1:4" x14ac:dyDescent="0.3">
      <c r="A93" s="12">
        <v>1</v>
      </c>
      <c r="B93" s="61" t="s">
        <v>582</v>
      </c>
      <c r="C93" s="89" t="s">
        <v>44</v>
      </c>
      <c r="D93" s="61">
        <v>32</v>
      </c>
    </row>
    <row r="94" spans="1:4" x14ac:dyDescent="0.3">
      <c r="A94" s="12">
        <v>2</v>
      </c>
      <c r="B94" s="61" t="s">
        <v>668</v>
      </c>
      <c r="C94" s="89" t="s">
        <v>190</v>
      </c>
      <c r="D94" s="61">
        <v>28</v>
      </c>
    </row>
    <row r="95" spans="1:4" x14ac:dyDescent="0.3">
      <c r="A95" s="12">
        <v>3</v>
      </c>
      <c r="B95" s="61" t="s">
        <v>605</v>
      </c>
      <c r="C95" s="89" t="s">
        <v>190</v>
      </c>
      <c r="D95" s="61">
        <v>22</v>
      </c>
    </row>
    <row r="96" spans="1:4" x14ac:dyDescent="0.3">
      <c r="A96" s="12">
        <v>3</v>
      </c>
      <c r="B96" s="61" t="s">
        <v>585</v>
      </c>
      <c r="C96" s="89" t="s">
        <v>564</v>
      </c>
      <c r="D96" s="61">
        <v>22</v>
      </c>
    </row>
    <row r="97" spans="1:4" x14ac:dyDescent="0.3">
      <c r="A97" s="12">
        <v>5</v>
      </c>
      <c r="B97" s="61" t="s">
        <v>669</v>
      </c>
      <c r="C97" s="89" t="s">
        <v>25</v>
      </c>
      <c r="D97" s="61">
        <v>15</v>
      </c>
    </row>
    <row r="98" spans="1:4" x14ac:dyDescent="0.3">
      <c r="A98" s="12">
        <v>5</v>
      </c>
      <c r="B98" s="61" t="s">
        <v>577</v>
      </c>
      <c r="C98" s="89" t="s">
        <v>99</v>
      </c>
      <c r="D98" s="61">
        <v>15</v>
      </c>
    </row>
    <row r="99" spans="1:4" x14ac:dyDescent="0.3">
      <c r="A99" s="12">
        <v>5</v>
      </c>
      <c r="B99" s="61" t="s">
        <v>575</v>
      </c>
      <c r="C99" s="89" t="s">
        <v>18</v>
      </c>
      <c r="D99" s="61">
        <v>15</v>
      </c>
    </row>
    <row r="100" spans="1:4" x14ac:dyDescent="0.3">
      <c r="A100" s="12">
        <v>5</v>
      </c>
      <c r="B100" s="61" t="s">
        <v>604</v>
      </c>
      <c r="C100" s="89" t="s">
        <v>18</v>
      </c>
      <c r="D100" s="61">
        <v>15</v>
      </c>
    </row>
    <row r="101" spans="1:4" x14ac:dyDescent="0.3">
      <c r="A101" s="12">
        <v>9</v>
      </c>
      <c r="B101" s="61" t="s">
        <v>609</v>
      </c>
      <c r="C101" s="89" t="s">
        <v>169</v>
      </c>
      <c r="D101" s="61">
        <v>9</v>
      </c>
    </row>
    <row r="102" spans="1:4" x14ac:dyDescent="0.3">
      <c r="A102" s="12">
        <v>9</v>
      </c>
      <c r="B102" s="61" t="s">
        <v>670</v>
      </c>
      <c r="C102" s="89" t="s">
        <v>190</v>
      </c>
      <c r="D102" s="61">
        <v>9</v>
      </c>
    </row>
    <row r="103" spans="1:4" x14ac:dyDescent="0.3">
      <c r="A103" s="12">
        <v>9</v>
      </c>
      <c r="B103" s="61" t="s">
        <v>671</v>
      </c>
      <c r="C103" s="89" t="s">
        <v>301</v>
      </c>
      <c r="D103" s="61">
        <v>9</v>
      </c>
    </row>
    <row r="104" spans="1:4" x14ac:dyDescent="0.3">
      <c r="A104" s="12">
        <v>9</v>
      </c>
      <c r="B104" s="61" t="s">
        <v>672</v>
      </c>
      <c r="C104" s="89" t="s">
        <v>366</v>
      </c>
      <c r="D104" s="61">
        <v>9</v>
      </c>
    </row>
    <row r="105" spans="1:4" x14ac:dyDescent="0.3">
      <c r="A105" s="12">
        <v>999</v>
      </c>
      <c r="B105" s="61" t="s">
        <v>612</v>
      </c>
      <c r="C105" s="89" t="s">
        <v>37</v>
      </c>
      <c r="D105" s="61">
        <v>5</v>
      </c>
    </row>
    <row r="106" spans="1:4" x14ac:dyDescent="0.3">
      <c r="A106" s="12">
        <v>999</v>
      </c>
      <c r="B106" s="61" t="s">
        <v>614</v>
      </c>
      <c r="C106" s="89" t="s">
        <v>206</v>
      </c>
      <c r="D106" s="61">
        <v>5</v>
      </c>
    </row>
    <row r="111" spans="1:4" x14ac:dyDescent="0.3">
      <c r="A111" s="62" t="s">
        <v>568</v>
      </c>
      <c r="B111" s="60" t="s">
        <v>562</v>
      </c>
      <c r="C111" s="89" t="s">
        <v>563</v>
      </c>
      <c r="D111" s="61" t="s">
        <v>683</v>
      </c>
    </row>
    <row r="112" spans="1:4" x14ac:dyDescent="0.3">
      <c r="A112" s="13">
        <v>1</v>
      </c>
      <c r="B112" s="60" t="s">
        <v>591</v>
      </c>
      <c r="C112" s="89" t="s">
        <v>566</v>
      </c>
      <c r="D112" s="61">
        <v>32</v>
      </c>
    </row>
    <row r="113" spans="1:4" x14ac:dyDescent="0.3">
      <c r="A113" s="13">
        <v>2</v>
      </c>
      <c r="B113" s="60" t="s">
        <v>618</v>
      </c>
      <c r="C113" s="89" t="s">
        <v>249</v>
      </c>
      <c r="D113" s="61">
        <v>28</v>
      </c>
    </row>
    <row r="114" spans="1:4" x14ac:dyDescent="0.3">
      <c r="A114" s="13">
        <v>3</v>
      </c>
      <c r="B114" s="60" t="s">
        <v>594</v>
      </c>
      <c r="C114" s="89" t="s">
        <v>18</v>
      </c>
      <c r="D114" s="61">
        <v>22</v>
      </c>
    </row>
    <row r="115" spans="1:4" x14ac:dyDescent="0.3">
      <c r="A115" s="13">
        <v>3</v>
      </c>
      <c r="B115" s="60" t="s">
        <v>673</v>
      </c>
      <c r="C115" s="89" t="s">
        <v>18</v>
      </c>
      <c r="D115" s="61">
        <v>22</v>
      </c>
    </row>
    <row r="116" spans="1:4" x14ac:dyDescent="0.3">
      <c r="A116" s="13">
        <v>5</v>
      </c>
      <c r="B116" s="60" t="s">
        <v>674</v>
      </c>
      <c r="C116" s="89" t="s">
        <v>567</v>
      </c>
      <c r="D116" s="61">
        <v>15</v>
      </c>
    </row>
    <row r="117" spans="1:4" x14ac:dyDescent="0.3">
      <c r="A117" s="13">
        <v>5</v>
      </c>
      <c r="B117" s="60" t="s">
        <v>675</v>
      </c>
      <c r="C117" s="89" t="s">
        <v>190</v>
      </c>
      <c r="D117" s="61">
        <v>15</v>
      </c>
    </row>
    <row r="118" spans="1:4" x14ac:dyDescent="0.3">
      <c r="A118" s="13">
        <v>5</v>
      </c>
      <c r="B118" s="60" t="s">
        <v>676</v>
      </c>
      <c r="C118" s="89" t="s">
        <v>224</v>
      </c>
      <c r="D118" s="61">
        <v>15</v>
      </c>
    </row>
    <row r="119" spans="1:4" x14ac:dyDescent="0.3">
      <c r="A119" s="13">
        <v>5</v>
      </c>
      <c r="B119" s="60" t="s">
        <v>603</v>
      </c>
      <c r="C119" s="89" t="s">
        <v>4</v>
      </c>
      <c r="D119" s="61">
        <v>15</v>
      </c>
    </row>
    <row r="120" spans="1:4" x14ac:dyDescent="0.3">
      <c r="A120" s="13">
        <v>9</v>
      </c>
      <c r="B120" s="60" t="s">
        <v>677</v>
      </c>
      <c r="C120" s="89" t="s">
        <v>25</v>
      </c>
      <c r="D120" s="61">
        <v>9</v>
      </c>
    </row>
    <row r="121" spans="1:4" x14ac:dyDescent="0.3">
      <c r="A121" s="13">
        <v>9</v>
      </c>
      <c r="B121" s="60" t="s">
        <v>678</v>
      </c>
      <c r="C121" s="89" t="s">
        <v>567</v>
      </c>
      <c r="D121" s="61">
        <v>9</v>
      </c>
    </row>
    <row r="122" spans="1:4" x14ac:dyDescent="0.3">
      <c r="A122" s="13">
        <v>9</v>
      </c>
      <c r="B122" s="60" t="s">
        <v>617</v>
      </c>
      <c r="C122" s="89" t="s">
        <v>12</v>
      </c>
      <c r="D122" s="61">
        <v>9</v>
      </c>
    </row>
    <row r="123" spans="1:4" x14ac:dyDescent="0.3">
      <c r="A123" s="13">
        <v>9</v>
      </c>
      <c r="B123" s="60" t="s">
        <v>624</v>
      </c>
      <c r="C123" s="89" t="s">
        <v>13</v>
      </c>
      <c r="D123" s="61">
        <v>9</v>
      </c>
    </row>
    <row r="124" spans="1:4" x14ac:dyDescent="0.3">
      <c r="A124" s="13">
        <v>999</v>
      </c>
      <c r="B124" s="60" t="s">
        <v>679</v>
      </c>
      <c r="C124" s="89" t="s">
        <v>137</v>
      </c>
      <c r="D124" s="61">
        <v>5</v>
      </c>
    </row>
    <row r="125" spans="1:4" x14ac:dyDescent="0.3">
      <c r="A125" s="13">
        <v>999</v>
      </c>
      <c r="B125" s="60" t="s">
        <v>680</v>
      </c>
      <c r="C125" s="89" t="s">
        <v>141</v>
      </c>
      <c r="D125" s="61">
        <v>5</v>
      </c>
    </row>
    <row r="126" spans="1:4" x14ac:dyDescent="0.3">
      <c r="A126" s="13">
        <v>999</v>
      </c>
      <c r="B126" s="60" t="s">
        <v>681</v>
      </c>
      <c r="C126" s="89" t="s">
        <v>18</v>
      </c>
      <c r="D126" s="61">
        <v>5</v>
      </c>
    </row>
    <row r="127" spans="1:4" x14ac:dyDescent="0.3">
      <c r="A127" s="13">
        <v>999</v>
      </c>
      <c r="B127" s="60" t="s">
        <v>620</v>
      </c>
      <c r="C127" s="89" t="s">
        <v>18</v>
      </c>
      <c r="D127" s="61">
        <v>5</v>
      </c>
    </row>
    <row r="130" spans="1:4" x14ac:dyDescent="0.3">
      <c r="A130" s="62" t="s">
        <v>687</v>
      </c>
      <c r="B130" s="60" t="s">
        <v>562</v>
      </c>
      <c r="C130" s="89" t="s">
        <v>563</v>
      </c>
      <c r="D130" s="61" t="s">
        <v>683</v>
      </c>
    </row>
    <row r="131" spans="1:4" x14ac:dyDescent="0.3">
      <c r="A131" s="13">
        <v>1</v>
      </c>
      <c r="B131" s="61" t="s">
        <v>572</v>
      </c>
      <c r="C131" s="89" t="s">
        <v>182</v>
      </c>
      <c r="D131" s="65">
        <v>32</v>
      </c>
    </row>
    <row r="132" spans="1:4" x14ac:dyDescent="0.3">
      <c r="A132" s="13">
        <v>2</v>
      </c>
      <c r="B132" s="61" t="s">
        <v>573</v>
      </c>
      <c r="C132" s="89" t="s">
        <v>4</v>
      </c>
      <c r="D132" s="65">
        <v>28</v>
      </c>
    </row>
    <row r="133" spans="1:4" x14ac:dyDescent="0.3">
      <c r="A133" s="13">
        <v>3</v>
      </c>
      <c r="B133" s="61" t="s">
        <v>574</v>
      </c>
      <c r="C133" s="89" t="s">
        <v>37</v>
      </c>
      <c r="D133" s="65">
        <v>22</v>
      </c>
    </row>
    <row r="134" spans="1:4" x14ac:dyDescent="0.3">
      <c r="A134" s="13">
        <v>3</v>
      </c>
      <c r="B134" s="61" t="s">
        <v>575</v>
      </c>
      <c r="C134" s="89" t="s">
        <v>18</v>
      </c>
      <c r="D134" s="65">
        <v>22</v>
      </c>
    </row>
    <row r="135" spans="1:4" x14ac:dyDescent="0.3">
      <c r="A135" s="13">
        <v>5</v>
      </c>
      <c r="B135" s="61" t="s">
        <v>576</v>
      </c>
      <c r="C135" s="89" t="s">
        <v>99</v>
      </c>
      <c r="D135" s="65">
        <v>15</v>
      </c>
    </row>
    <row r="136" spans="1:4" x14ac:dyDescent="0.3">
      <c r="A136" s="13">
        <v>5</v>
      </c>
      <c r="B136" s="61" t="s">
        <v>577</v>
      </c>
      <c r="C136" s="89" t="s">
        <v>99</v>
      </c>
      <c r="D136" s="65">
        <v>15</v>
      </c>
    </row>
    <row r="137" spans="1:4" x14ac:dyDescent="0.3">
      <c r="A137" s="13">
        <v>5</v>
      </c>
      <c r="B137" s="61" t="s">
        <v>578</v>
      </c>
      <c r="C137" s="89" t="s">
        <v>190</v>
      </c>
      <c r="D137" s="65">
        <v>15</v>
      </c>
    </row>
    <row r="138" spans="1:4" x14ac:dyDescent="0.3">
      <c r="A138" s="13">
        <v>5</v>
      </c>
      <c r="B138" s="61" t="s">
        <v>579</v>
      </c>
      <c r="C138" s="89" t="s">
        <v>7</v>
      </c>
      <c r="D138" s="65">
        <v>15</v>
      </c>
    </row>
    <row r="139" spans="1:4" x14ac:dyDescent="0.3">
      <c r="A139" s="13">
        <v>9</v>
      </c>
      <c r="B139" s="61" t="s">
        <v>580</v>
      </c>
      <c r="C139" s="89" t="s">
        <v>182</v>
      </c>
      <c r="D139" s="59">
        <v>9</v>
      </c>
    </row>
    <row r="140" spans="1:4" x14ac:dyDescent="0.3">
      <c r="A140" s="13">
        <v>9</v>
      </c>
      <c r="B140" s="61" t="s">
        <v>581</v>
      </c>
      <c r="C140" s="89" t="s">
        <v>564</v>
      </c>
      <c r="D140" s="59">
        <v>9</v>
      </c>
    </row>
    <row r="141" spans="1:4" x14ac:dyDescent="0.3">
      <c r="A141" s="13">
        <v>9</v>
      </c>
      <c r="B141" s="61" t="s">
        <v>582</v>
      </c>
      <c r="C141" s="89" t="s">
        <v>44</v>
      </c>
      <c r="D141" s="59">
        <v>9</v>
      </c>
    </row>
    <row r="142" spans="1:4" x14ac:dyDescent="0.3">
      <c r="A142" s="13">
        <v>9</v>
      </c>
      <c r="B142" s="61" t="s">
        <v>583</v>
      </c>
      <c r="C142" s="89" t="s">
        <v>4</v>
      </c>
      <c r="D142" s="59">
        <v>9</v>
      </c>
    </row>
    <row r="143" spans="1:4" x14ac:dyDescent="0.3">
      <c r="A143" s="13">
        <v>999</v>
      </c>
      <c r="B143" s="61" t="s">
        <v>584</v>
      </c>
      <c r="C143" s="89" t="s">
        <v>99</v>
      </c>
      <c r="D143" s="65">
        <v>5</v>
      </c>
    </row>
    <row r="144" spans="1:4" x14ac:dyDescent="0.3">
      <c r="A144" s="13">
        <v>999</v>
      </c>
      <c r="B144" s="61" t="s">
        <v>585</v>
      </c>
      <c r="C144" s="89" t="s">
        <v>564</v>
      </c>
      <c r="D144" s="65">
        <v>5</v>
      </c>
    </row>
    <row r="145" spans="1:4" x14ac:dyDescent="0.3">
      <c r="A145" s="13">
        <v>999</v>
      </c>
      <c r="B145" s="61" t="s">
        <v>586</v>
      </c>
      <c r="C145" s="89" t="s">
        <v>303</v>
      </c>
      <c r="D145" s="65">
        <v>5</v>
      </c>
    </row>
    <row r="146" spans="1:4" x14ac:dyDescent="0.3">
      <c r="A146" s="13">
        <v>999</v>
      </c>
      <c r="B146" s="61" t="s">
        <v>587</v>
      </c>
      <c r="C146" s="89" t="s">
        <v>565</v>
      </c>
      <c r="D146" s="65">
        <v>5</v>
      </c>
    </row>
    <row r="147" spans="1:4" x14ac:dyDescent="0.3">
      <c r="A147" s="13" t="s">
        <v>689</v>
      </c>
    </row>
    <row r="153" spans="1:4" x14ac:dyDescent="0.3">
      <c r="A153" s="62" t="s">
        <v>688</v>
      </c>
      <c r="B153" s="60" t="s">
        <v>562</v>
      </c>
      <c r="C153" s="89" t="s">
        <v>563</v>
      </c>
      <c r="D153" s="61" t="s">
        <v>683</v>
      </c>
    </row>
    <row r="154" spans="1:4" x14ac:dyDescent="0.3">
      <c r="A154" s="13">
        <v>1</v>
      </c>
      <c r="B154" s="61" t="s">
        <v>588</v>
      </c>
      <c r="C154" s="89" t="s">
        <v>18</v>
      </c>
      <c r="D154" s="65">
        <v>32</v>
      </c>
    </row>
    <row r="155" spans="1:4" x14ac:dyDescent="0.3">
      <c r="A155" s="13">
        <v>2</v>
      </c>
      <c r="B155" s="61" t="s">
        <v>589</v>
      </c>
      <c r="C155" s="89" t="s">
        <v>18</v>
      </c>
      <c r="D155" s="65">
        <v>28</v>
      </c>
    </row>
    <row r="156" spans="1:4" x14ac:dyDescent="0.3">
      <c r="A156" s="13">
        <v>3</v>
      </c>
      <c r="B156" s="61" t="s">
        <v>590</v>
      </c>
      <c r="C156" s="89" t="s">
        <v>566</v>
      </c>
      <c r="D156" s="65">
        <v>22</v>
      </c>
    </row>
    <row r="157" spans="1:4" x14ac:dyDescent="0.3">
      <c r="A157" s="13">
        <v>3</v>
      </c>
      <c r="B157" s="61" t="s">
        <v>591</v>
      </c>
      <c r="C157" s="89" t="s">
        <v>566</v>
      </c>
      <c r="D157" s="65">
        <v>22</v>
      </c>
    </row>
    <row r="158" spans="1:4" x14ac:dyDescent="0.3">
      <c r="A158" s="13">
        <v>5</v>
      </c>
      <c r="B158" s="61" t="s">
        <v>592</v>
      </c>
      <c r="C158" s="89" t="s">
        <v>566</v>
      </c>
      <c r="D158" s="65">
        <v>15</v>
      </c>
    </row>
    <row r="159" spans="1:4" x14ac:dyDescent="0.3">
      <c r="A159" s="13">
        <v>5</v>
      </c>
      <c r="B159" s="61" t="s">
        <v>593</v>
      </c>
      <c r="C159" s="89" t="s">
        <v>44</v>
      </c>
      <c r="D159" s="65">
        <v>15</v>
      </c>
    </row>
    <row r="160" spans="1:4" x14ac:dyDescent="0.3">
      <c r="A160" s="13">
        <v>5</v>
      </c>
      <c r="B160" s="61" t="s">
        <v>594</v>
      </c>
      <c r="C160" s="89" t="s">
        <v>18</v>
      </c>
      <c r="D160" s="65">
        <v>15</v>
      </c>
    </row>
    <row r="161" spans="1:4" x14ac:dyDescent="0.3">
      <c r="A161" s="13">
        <v>5</v>
      </c>
      <c r="B161" s="61" t="s">
        <v>595</v>
      </c>
      <c r="C161" s="89" t="s">
        <v>335</v>
      </c>
      <c r="D161" s="65">
        <v>15</v>
      </c>
    </row>
    <row r="162" spans="1:4" x14ac:dyDescent="0.3">
      <c r="A162" s="13">
        <v>9</v>
      </c>
      <c r="B162" s="61" t="s">
        <v>596</v>
      </c>
      <c r="C162" s="89" t="s">
        <v>99</v>
      </c>
      <c r="D162" s="59">
        <v>9</v>
      </c>
    </row>
    <row r="163" spans="1:4" x14ac:dyDescent="0.3">
      <c r="A163" s="13">
        <v>9</v>
      </c>
      <c r="B163" s="61" t="s">
        <v>597</v>
      </c>
      <c r="C163" s="89" t="s">
        <v>567</v>
      </c>
      <c r="D163" s="59">
        <v>9</v>
      </c>
    </row>
    <row r="164" spans="1:4" x14ac:dyDescent="0.3">
      <c r="A164" s="13">
        <v>9</v>
      </c>
      <c r="B164" s="61" t="s">
        <v>598</v>
      </c>
      <c r="C164" s="89" t="s">
        <v>190</v>
      </c>
      <c r="D164" s="59">
        <v>9</v>
      </c>
    </row>
    <row r="165" spans="1:4" x14ac:dyDescent="0.3">
      <c r="A165" s="13">
        <v>9</v>
      </c>
      <c r="B165" s="61" t="s">
        <v>599</v>
      </c>
      <c r="C165" s="89" t="s">
        <v>44</v>
      </c>
      <c r="D165" s="59">
        <v>9</v>
      </c>
    </row>
    <row r="166" spans="1:4" x14ac:dyDescent="0.3">
      <c r="A166" s="13">
        <v>99</v>
      </c>
      <c r="B166" s="61" t="s">
        <v>600</v>
      </c>
      <c r="C166" s="89" t="s">
        <v>37</v>
      </c>
      <c r="D166" s="65">
        <v>5</v>
      </c>
    </row>
    <row r="167" spans="1:4" x14ac:dyDescent="0.3">
      <c r="A167" s="13">
        <v>99</v>
      </c>
      <c r="B167" s="61" t="s">
        <v>601</v>
      </c>
      <c r="C167" s="89" t="s">
        <v>182</v>
      </c>
      <c r="D167" s="65">
        <v>5</v>
      </c>
    </row>
    <row r="168" spans="1:4" x14ac:dyDescent="0.3">
      <c r="A168" s="13">
        <v>99</v>
      </c>
      <c r="B168" s="61" t="s">
        <v>602</v>
      </c>
      <c r="C168" s="89" t="s">
        <v>235</v>
      </c>
      <c r="D168" s="65">
        <v>5</v>
      </c>
    </row>
    <row r="169" spans="1:4" x14ac:dyDescent="0.3">
      <c r="A169" s="13">
        <v>99</v>
      </c>
      <c r="B169" s="61" t="s">
        <v>603</v>
      </c>
      <c r="C169" s="89" t="s">
        <v>4</v>
      </c>
      <c r="D169" s="65">
        <v>5</v>
      </c>
    </row>
  </sheetData>
  <sortState xmlns:xlrd2="http://schemas.microsoft.com/office/spreadsheetml/2017/richdata2" ref="A112:D127">
    <sortCondition ref="A112:A127"/>
    <sortCondition ref="C112:C127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B72F2-FAC3-414D-AF76-A63E4568888F}">
  <sheetPr>
    <tabColor rgb="FFFF0000"/>
  </sheetPr>
  <dimension ref="A1:BT367"/>
  <sheetViews>
    <sheetView topLeftCell="A40" zoomScale="85" zoomScaleNormal="85" workbookViewId="0">
      <selection activeCell="C67" sqref="C67"/>
    </sheetView>
  </sheetViews>
  <sheetFormatPr baseColWidth="10" defaultColWidth="11.54296875" defaultRowHeight="14" outlineLevelCol="1" x14ac:dyDescent="0.3"/>
  <cols>
    <col min="1" max="1" width="10" style="11" bestFit="1" customWidth="1"/>
    <col min="2" max="2" width="37.1796875" style="71" bestFit="1" customWidth="1"/>
    <col min="3" max="4" width="3.1796875" style="148" customWidth="1"/>
    <col min="5" max="7" width="2.81640625" style="148" customWidth="1"/>
    <col min="8" max="9" width="3.1796875" style="148" customWidth="1"/>
    <col min="10" max="12" width="2.81640625" style="148" customWidth="1"/>
    <col min="13" max="13" width="3.08984375" style="148" hidden="1" customWidth="1" outlineLevel="1"/>
    <col min="14" max="17" width="2.81640625" style="148" hidden="1" customWidth="1" outlineLevel="1"/>
    <col min="18" max="19" width="3.08984375" style="148" hidden="1" customWidth="1" outlineLevel="1"/>
    <col min="20" max="22" width="2.81640625" style="148" hidden="1" customWidth="1" outlineLevel="1"/>
    <col min="23" max="23" width="2.81640625" style="148" customWidth="1" collapsed="1"/>
    <col min="24" max="32" width="2.81640625" style="148" customWidth="1"/>
    <col min="33" max="33" width="3.08984375" style="148" hidden="1" customWidth="1" outlineLevel="1"/>
    <col min="34" max="42" width="2.81640625" style="148" hidden="1" customWidth="1" outlineLevel="1"/>
    <col min="43" max="43" width="9.81640625" style="11" customWidth="1" collapsed="1"/>
    <col min="44" max="44" width="11.54296875" style="13"/>
    <col min="45" max="45" width="4" style="11" customWidth="1"/>
    <col min="46" max="46" width="24.08984375" style="14" customWidth="1"/>
    <col min="47" max="47" width="40.90625" style="14" customWidth="1"/>
    <col min="48" max="49" width="3.54296875" style="13" bestFit="1" customWidth="1"/>
    <col min="50" max="52" width="3.1796875" style="13" bestFit="1" customWidth="1"/>
    <col min="53" max="53" width="5.1796875" style="13" bestFit="1" customWidth="1"/>
    <col min="54" max="54" width="3.1796875" style="13" bestFit="1" customWidth="1"/>
    <col min="55" max="55" width="5.81640625" style="13" customWidth="1"/>
    <col min="56" max="56" width="4.1796875" style="13" bestFit="1" customWidth="1"/>
    <col min="57" max="57" width="11.54296875" style="13"/>
    <col min="58" max="58" width="39.54296875" style="13" bestFit="1" customWidth="1"/>
    <col min="59" max="72" width="11.54296875" style="13"/>
    <col min="73" max="16384" width="11.54296875" style="11"/>
  </cols>
  <sheetData>
    <row r="1" spans="1:58" ht="14.5" thickBot="1" x14ac:dyDescent="0.35"/>
    <row r="2" spans="1:58" ht="15" thickTop="1" thickBot="1" x14ac:dyDescent="0.35">
      <c r="C2" s="198" t="s">
        <v>376</v>
      </c>
      <c r="D2" s="199"/>
      <c r="E2" s="199"/>
      <c r="F2" s="199"/>
      <c r="G2" s="200"/>
      <c r="H2" s="201" t="s">
        <v>381</v>
      </c>
      <c r="I2" s="202"/>
      <c r="J2" s="202"/>
      <c r="K2" s="202"/>
      <c r="L2" s="203"/>
      <c r="M2" s="204" t="s">
        <v>377</v>
      </c>
      <c r="N2" s="205"/>
      <c r="O2" s="205"/>
      <c r="P2" s="205"/>
      <c r="Q2" s="206"/>
      <c r="R2" s="204" t="s">
        <v>382</v>
      </c>
      <c r="S2" s="205"/>
      <c r="T2" s="205"/>
      <c r="U2" s="205"/>
      <c r="V2" s="206"/>
      <c r="W2" s="198" t="s">
        <v>378</v>
      </c>
      <c r="X2" s="199"/>
      <c r="Y2" s="199"/>
      <c r="Z2" s="199"/>
      <c r="AA2" s="200"/>
      <c r="AB2" s="201" t="s">
        <v>384</v>
      </c>
      <c r="AC2" s="202"/>
      <c r="AD2" s="202"/>
      <c r="AE2" s="202"/>
      <c r="AF2" s="203"/>
      <c r="AG2" s="198" t="s">
        <v>379</v>
      </c>
      <c r="AH2" s="199"/>
      <c r="AI2" s="199"/>
      <c r="AJ2" s="199"/>
      <c r="AK2" s="200"/>
      <c r="AL2" s="204" t="s">
        <v>383</v>
      </c>
      <c r="AM2" s="205"/>
      <c r="AN2" s="205"/>
      <c r="AO2" s="205"/>
      <c r="AP2" s="206"/>
      <c r="AQ2" s="91" t="s">
        <v>417</v>
      </c>
    </row>
    <row r="3" spans="1:58" s="14" customFormat="1" thickTop="1" thickBot="1" x14ac:dyDescent="0.35">
      <c r="B3" s="78"/>
      <c r="C3" s="15">
        <v>1</v>
      </c>
      <c r="D3" s="16">
        <v>2</v>
      </c>
      <c r="E3" s="16">
        <v>3</v>
      </c>
      <c r="F3" s="16">
        <v>4</v>
      </c>
      <c r="G3" s="17">
        <v>5</v>
      </c>
      <c r="H3" s="15">
        <v>1</v>
      </c>
      <c r="I3" s="16">
        <v>2</v>
      </c>
      <c r="J3" s="16">
        <v>3</v>
      </c>
      <c r="K3" s="16">
        <v>4</v>
      </c>
      <c r="L3" s="158">
        <v>5</v>
      </c>
      <c r="M3" s="164">
        <v>1</v>
      </c>
      <c r="N3" s="165">
        <v>2</v>
      </c>
      <c r="O3" s="165">
        <v>3</v>
      </c>
      <c r="P3" s="165">
        <v>4</v>
      </c>
      <c r="Q3" s="166">
        <v>5</v>
      </c>
      <c r="R3" s="164">
        <v>1</v>
      </c>
      <c r="S3" s="165">
        <v>2</v>
      </c>
      <c r="T3" s="165">
        <v>3</v>
      </c>
      <c r="U3" s="165">
        <v>4</v>
      </c>
      <c r="V3" s="166">
        <v>5</v>
      </c>
      <c r="W3" s="161">
        <v>1</v>
      </c>
      <c r="X3" s="16">
        <v>2</v>
      </c>
      <c r="Y3" s="16">
        <v>3</v>
      </c>
      <c r="Z3" s="16">
        <v>4</v>
      </c>
      <c r="AA3" s="17">
        <v>5</v>
      </c>
      <c r="AB3" s="15">
        <v>1</v>
      </c>
      <c r="AC3" s="16">
        <v>2</v>
      </c>
      <c r="AD3" s="16">
        <v>3</v>
      </c>
      <c r="AE3" s="16">
        <v>4</v>
      </c>
      <c r="AF3" s="17">
        <v>5</v>
      </c>
      <c r="AG3" s="172">
        <v>1</v>
      </c>
      <c r="AH3" s="173">
        <v>2</v>
      </c>
      <c r="AI3" s="173">
        <v>3</v>
      </c>
      <c r="AJ3" s="173">
        <v>4</v>
      </c>
      <c r="AK3" s="176">
        <v>5</v>
      </c>
      <c r="AL3" s="164">
        <v>1</v>
      </c>
      <c r="AM3" s="165">
        <v>2</v>
      </c>
      <c r="AN3" s="165">
        <v>3</v>
      </c>
      <c r="AO3" s="165">
        <v>4</v>
      </c>
      <c r="AP3" s="166">
        <v>5</v>
      </c>
      <c r="AQ3" s="179"/>
      <c r="AV3" s="109" t="s">
        <v>534</v>
      </c>
      <c r="AW3" s="110" t="s">
        <v>535</v>
      </c>
      <c r="AX3" s="110" t="s">
        <v>536</v>
      </c>
      <c r="AY3" s="110" t="s">
        <v>537</v>
      </c>
      <c r="AZ3" s="110" t="s">
        <v>538</v>
      </c>
      <c r="BA3" s="111" t="s">
        <v>539</v>
      </c>
      <c r="BB3" s="112" t="s">
        <v>540</v>
      </c>
    </row>
    <row r="4" spans="1:58" ht="15" thickTop="1" thickBot="1" x14ac:dyDescent="0.35">
      <c r="A4" s="11">
        <v>12440101</v>
      </c>
      <c r="B4" s="108" t="s">
        <v>393</v>
      </c>
      <c r="C4" s="149"/>
      <c r="D4" s="132"/>
      <c r="E4" s="132"/>
      <c r="F4" s="132"/>
      <c r="G4" s="150"/>
      <c r="H4" s="149"/>
      <c r="I4" s="132"/>
      <c r="J4" s="132"/>
      <c r="K4" s="132"/>
      <c r="L4" s="159"/>
      <c r="M4" s="167"/>
      <c r="N4" s="132"/>
      <c r="O4" s="132"/>
      <c r="P4" s="132"/>
      <c r="Q4" s="168"/>
      <c r="R4" s="167"/>
      <c r="S4" s="132"/>
      <c r="T4" s="132"/>
      <c r="U4" s="132"/>
      <c r="V4" s="168"/>
      <c r="W4" s="162"/>
      <c r="X4" s="132"/>
      <c r="Y4" s="132"/>
      <c r="Z4" s="132"/>
      <c r="AA4" s="150"/>
      <c r="AB4" s="149"/>
      <c r="AC4" s="132"/>
      <c r="AD4" s="132"/>
      <c r="AE4" s="132"/>
      <c r="AF4" s="159"/>
      <c r="AG4" s="174"/>
      <c r="AH4" s="175"/>
      <c r="AI4" s="175"/>
      <c r="AJ4" s="175"/>
      <c r="AK4" s="177"/>
      <c r="AL4" s="167"/>
      <c r="AM4" s="132"/>
      <c r="AN4" s="132"/>
      <c r="AO4" s="132"/>
      <c r="AP4" s="168"/>
      <c r="AQ4" s="180">
        <f t="shared" ref="AQ4:AQ67" si="0">SUM(C4:AP4)</f>
        <v>0</v>
      </c>
      <c r="AV4" s="113">
        <v>10</v>
      </c>
      <c r="AW4" s="113">
        <v>20</v>
      </c>
      <c r="AX4" s="113">
        <v>32</v>
      </c>
      <c r="AY4" s="113">
        <v>40</v>
      </c>
      <c r="AZ4" s="113">
        <v>48</v>
      </c>
      <c r="BA4" s="113">
        <v>56</v>
      </c>
      <c r="BB4" s="114">
        <v>64</v>
      </c>
    </row>
    <row r="5" spans="1:58" ht="14.5" thickTop="1" x14ac:dyDescent="0.3">
      <c r="A5" s="11">
        <v>12850028</v>
      </c>
      <c r="B5" s="108" t="s">
        <v>28</v>
      </c>
      <c r="C5" s="149"/>
      <c r="D5" s="132"/>
      <c r="E5" s="132"/>
      <c r="F5" s="132"/>
      <c r="G5" s="150"/>
      <c r="H5" s="149"/>
      <c r="I5" s="132"/>
      <c r="J5" s="132"/>
      <c r="K5" s="132"/>
      <c r="L5" s="159"/>
      <c r="M5" s="167"/>
      <c r="N5" s="132"/>
      <c r="O5" s="132"/>
      <c r="P5" s="132"/>
      <c r="Q5" s="168"/>
      <c r="R5" s="167"/>
      <c r="S5" s="132"/>
      <c r="T5" s="132"/>
      <c r="U5" s="132"/>
      <c r="V5" s="168"/>
      <c r="W5" s="162"/>
      <c r="X5" s="132"/>
      <c r="Y5" s="132"/>
      <c r="Z5" s="132"/>
      <c r="AA5" s="150"/>
      <c r="AB5" s="149"/>
      <c r="AC5" s="132"/>
      <c r="AD5" s="132"/>
      <c r="AE5" s="132"/>
      <c r="AF5" s="159"/>
      <c r="AG5" s="167"/>
      <c r="AH5" s="132"/>
      <c r="AI5" s="132"/>
      <c r="AJ5" s="132"/>
      <c r="AK5" s="159"/>
      <c r="AL5" s="167"/>
      <c r="AM5" s="132"/>
      <c r="AN5" s="132"/>
      <c r="AO5" s="132"/>
      <c r="AP5" s="168"/>
      <c r="AQ5" s="180">
        <f t="shared" si="0"/>
        <v>0</v>
      </c>
      <c r="AS5" s="133" t="s">
        <v>376</v>
      </c>
      <c r="AT5" s="182" t="s">
        <v>682</v>
      </c>
      <c r="AU5" s="183" t="s">
        <v>99</v>
      </c>
      <c r="AV5" s="139"/>
      <c r="AW5" s="140"/>
      <c r="AX5" s="140"/>
      <c r="AY5" s="140"/>
      <c r="AZ5" s="140"/>
      <c r="BA5" s="140"/>
      <c r="BB5" s="141">
        <v>64</v>
      </c>
      <c r="BD5" s="13" t="s">
        <v>376</v>
      </c>
      <c r="BE5" s="13" t="s">
        <v>682</v>
      </c>
      <c r="BF5" s="13" t="s">
        <v>99</v>
      </c>
    </row>
    <row r="6" spans="1:58" x14ac:dyDescent="0.3">
      <c r="A6" s="11">
        <v>12490055</v>
      </c>
      <c r="B6" s="108" t="s">
        <v>46</v>
      </c>
      <c r="C6" s="149"/>
      <c r="D6" s="132"/>
      <c r="E6" s="132"/>
      <c r="F6" s="132"/>
      <c r="G6" s="150"/>
      <c r="H6" s="149"/>
      <c r="I6" s="132"/>
      <c r="J6" s="132"/>
      <c r="K6" s="132"/>
      <c r="L6" s="159"/>
      <c r="M6" s="167"/>
      <c r="N6" s="132"/>
      <c r="O6" s="132"/>
      <c r="P6" s="132"/>
      <c r="Q6" s="168"/>
      <c r="R6" s="167"/>
      <c r="S6" s="132"/>
      <c r="T6" s="132"/>
      <c r="U6" s="132"/>
      <c r="V6" s="168"/>
      <c r="W6" s="162"/>
      <c r="X6" s="132"/>
      <c r="Y6" s="132"/>
      <c r="Z6" s="132"/>
      <c r="AA6" s="150"/>
      <c r="AB6" s="149"/>
      <c r="AC6" s="132"/>
      <c r="AD6" s="132"/>
      <c r="AE6" s="132"/>
      <c r="AF6" s="159"/>
      <c r="AG6" s="167"/>
      <c r="AH6" s="132"/>
      <c r="AI6" s="132"/>
      <c r="AJ6" s="132"/>
      <c r="AK6" s="159"/>
      <c r="AL6" s="167"/>
      <c r="AM6" s="132"/>
      <c r="AN6" s="132"/>
      <c r="AO6" s="132"/>
      <c r="AP6" s="168"/>
      <c r="AQ6" s="180">
        <f t="shared" si="0"/>
        <v>0</v>
      </c>
      <c r="AS6" s="117" t="s">
        <v>376</v>
      </c>
      <c r="AT6" s="16" t="s">
        <v>917</v>
      </c>
      <c r="AU6" s="17" t="s">
        <v>145</v>
      </c>
      <c r="AV6" s="155"/>
      <c r="AW6" s="156"/>
      <c r="AX6" s="156"/>
      <c r="AY6" s="156"/>
      <c r="AZ6" s="156"/>
      <c r="BA6" s="156"/>
      <c r="BB6" s="157"/>
      <c r="BD6" s="13" t="s">
        <v>381</v>
      </c>
      <c r="BE6" s="13" t="s">
        <v>556</v>
      </c>
      <c r="BF6" s="13" t="s">
        <v>99</v>
      </c>
    </row>
    <row r="7" spans="1:58" x14ac:dyDescent="0.3">
      <c r="A7" s="11">
        <v>12851016</v>
      </c>
      <c r="B7" s="108" t="s">
        <v>701</v>
      </c>
      <c r="C7" s="149"/>
      <c r="D7" s="132"/>
      <c r="E7" s="132"/>
      <c r="F7" s="132"/>
      <c r="G7" s="150"/>
      <c r="H7" s="149"/>
      <c r="I7" s="132"/>
      <c r="J7" s="132"/>
      <c r="K7" s="132"/>
      <c r="L7" s="159"/>
      <c r="M7" s="167"/>
      <c r="N7" s="132"/>
      <c r="O7" s="132"/>
      <c r="P7" s="132"/>
      <c r="Q7" s="168"/>
      <c r="R7" s="167"/>
      <c r="S7" s="132"/>
      <c r="T7" s="132"/>
      <c r="U7" s="132"/>
      <c r="V7" s="168"/>
      <c r="W7" s="162"/>
      <c r="X7" s="132"/>
      <c r="Y7" s="132"/>
      <c r="Z7" s="132"/>
      <c r="AA7" s="150"/>
      <c r="AB7" s="149"/>
      <c r="AC7" s="132"/>
      <c r="AD7" s="132"/>
      <c r="AE7" s="132"/>
      <c r="AF7" s="159"/>
      <c r="AG7" s="167"/>
      <c r="AH7" s="132"/>
      <c r="AI7" s="132"/>
      <c r="AJ7" s="132"/>
      <c r="AK7" s="159"/>
      <c r="AL7" s="167"/>
      <c r="AM7" s="132"/>
      <c r="AN7" s="132"/>
      <c r="AO7" s="132"/>
      <c r="AP7" s="168"/>
      <c r="AQ7" s="180">
        <f t="shared" si="0"/>
        <v>0</v>
      </c>
      <c r="AS7" s="117" t="s">
        <v>376</v>
      </c>
      <c r="AT7" s="16" t="s">
        <v>918</v>
      </c>
      <c r="AU7" s="17" t="s">
        <v>190</v>
      </c>
      <c r="AV7" s="142"/>
      <c r="AW7" s="18">
        <v>20</v>
      </c>
      <c r="AX7" s="156"/>
      <c r="AY7" s="156"/>
      <c r="AZ7" s="156"/>
      <c r="BA7" s="156"/>
      <c r="BB7" s="157"/>
      <c r="BD7" s="13" t="s">
        <v>377</v>
      </c>
      <c r="BE7" s="13" t="s">
        <v>682</v>
      </c>
      <c r="BF7" s="13" t="s">
        <v>99</v>
      </c>
    </row>
    <row r="8" spans="1:58" x14ac:dyDescent="0.3">
      <c r="A8" s="11">
        <v>12490010</v>
      </c>
      <c r="B8" s="108" t="s">
        <v>47</v>
      </c>
      <c r="C8" s="149"/>
      <c r="D8" s="132"/>
      <c r="E8" s="132"/>
      <c r="F8" s="132"/>
      <c r="G8" s="150"/>
      <c r="H8" s="149"/>
      <c r="I8" s="132"/>
      <c r="J8" s="132"/>
      <c r="K8" s="132"/>
      <c r="L8" s="159"/>
      <c r="M8" s="167"/>
      <c r="N8" s="132"/>
      <c r="O8" s="132"/>
      <c r="P8" s="132"/>
      <c r="Q8" s="168"/>
      <c r="R8" s="167"/>
      <c r="S8" s="132"/>
      <c r="T8" s="132"/>
      <c r="U8" s="132"/>
      <c r="V8" s="168"/>
      <c r="W8" s="162"/>
      <c r="X8" s="132"/>
      <c r="Y8" s="132"/>
      <c r="Z8" s="132"/>
      <c r="AA8" s="150"/>
      <c r="AB8" s="149"/>
      <c r="AC8" s="132"/>
      <c r="AD8" s="132"/>
      <c r="AE8" s="132"/>
      <c r="AF8" s="159"/>
      <c r="AG8" s="167"/>
      <c r="AH8" s="132"/>
      <c r="AI8" s="132"/>
      <c r="AJ8" s="132"/>
      <c r="AK8" s="159"/>
      <c r="AL8" s="167"/>
      <c r="AM8" s="132"/>
      <c r="AN8" s="132"/>
      <c r="AO8" s="132"/>
      <c r="AP8" s="168"/>
      <c r="AQ8" s="180">
        <f t="shared" si="0"/>
        <v>0</v>
      </c>
      <c r="AS8" s="117" t="s">
        <v>376</v>
      </c>
      <c r="AT8" s="16" t="s">
        <v>910</v>
      </c>
      <c r="AU8" s="17" t="s">
        <v>249</v>
      </c>
      <c r="AV8" s="142">
        <v>10</v>
      </c>
      <c r="AW8" s="156"/>
      <c r="AX8" s="156"/>
      <c r="AY8" s="156"/>
      <c r="AZ8" s="156"/>
      <c r="BA8" s="156"/>
      <c r="BB8" s="157"/>
      <c r="BD8" s="13" t="s">
        <v>376</v>
      </c>
      <c r="BE8" s="13" t="s">
        <v>917</v>
      </c>
      <c r="BF8" s="13" t="s">
        <v>145</v>
      </c>
    </row>
    <row r="9" spans="1:58" x14ac:dyDescent="0.3">
      <c r="A9" s="11">
        <v>12530105</v>
      </c>
      <c r="B9" s="108" t="s">
        <v>48</v>
      </c>
      <c r="C9" s="149"/>
      <c r="D9" s="132"/>
      <c r="E9" s="132"/>
      <c r="F9" s="132"/>
      <c r="G9" s="150"/>
      <c r="H9" s="149"/>
      <c r="I9" s="132"/>
      <c r="J9" s="132"/>
      <c r="K9" s="132"/>
      <c r="L9" s="159"/>
      <c r="M9" s="167"/>
      <c r="N9" s="132"/>
      <c r="O9" s="132"/>
      <c r="P9" s="132"/>
      <c r="Q9" s="168"/>
      <c r="R9" s="167"/>
      <c r="S9" s="132"/>
      <c r="T9" s="132"/>
      <c r="U9" s="132"/>
      <c r="V9" s="168"/>
      <c r="W9" s="162"/>
      <c r="X9" s="132"/>
      <c r="Y9" s="132"/>
      <c r="Z9" s="132"/>
      <c r="AA9" s="150"/>
      <c r="AB9" s="149"/>
      <c r="AC9" s="132"/>
      <c r="AD9" s="132"/>
      <c r="AE9" s="132"/>
      <c r="AF9" s="159"/>
      <c r="AG9" s="167"/>
      <c r="AH9" s="132"/>
      <c r="AI9" s="132"/>
      <c r="AJ9" s="132"/>
      <c r="AK9" s="159"/>
      <c r="AL9" s="167"/>
      <c r="AM9" s="132"/>
      <c r="AN9" s="132"/>
      <c r="AO9" s="132"/>
      <c r="AP9" s="168"/>
      <c r="AQ9" s="180">
        <f t="shared" si="0"/>
        <v>0</v>
      </c>
      <c r="AS9" s="117" t="s">
        <v>376</v>
      </c>
      <c r="AT9" s="16" t="s">
        <v>916</v>
      </c>
      <c r="AU9" s="17" t="s">
        <v>255</v>
      </c>
      <c r="AV9" s="142"/>
      <c r="AW9" s="19">
        <v>20</v>
      </c>
      <c r="AX9" s="156"/>
      <c r="AY9" s="156"/>
      <c r="AZ9" s="156"/>
      <c r="BA9" s="156"/>
      <c r="BB9" s="157"/>
      <c r="BD9" s="13" t="s">
        <v>384</v>
      </c>
      <c r="BE9" s="13" t="s">
        <v>557</v>
      </c>
      <c r="BF9" s="13" t="s">
        <v>145</v>
      </c>
    </row>
    <row r="10" spans="1:58" ht="14.5" thickBot="1" x14ac:dyDescent="0.35">
      <c r="A10" s="11">
        <v>12440026</v>
      </c>
      <c r="B10" s="108" t="s">
        <v>49</v>
      </c>
      <c r="C10" s="149"/>
      <c r="D10" s="132"/>
      <c r="E10" s="132"/>
      <c r="F10" s="132"/>
      <c r="G10" s="150"/>
      <c r="H10" s="149"/>
      <c r="I10" s="132"/>
      <c r="J10" s="132"/>
      <c r="K10" s="132"/>
      <c r="L10" s="159"/>
      <c r="M10" s="167"/>
      <c r="N10" s="132"/>
      <c r="O10" s="132"/>
      <c r="P10" s="132"/>
      <c r="Q10" s="168"/>
      <c r="R10" s="167"/>
      <c r="S10" s="132"/>
      <c r="T10" s="132"/>
      <c r="U10" s="132"/>
      <c r="V10" s="168"/>
      <c r="W10" s="162"/>
      <c r="X10" s="132"/>
      <c r="Y10" s="132"/>
      <c r="Z10" s="132"/>
      <c r="AA10" s="150"/>
      <c r="AB10" s="149"/>
      <c r="AC10" s="132"/>
      <c r="AD10" s="132"/>
      <c r="AE10" s="132"/>
      <c r="AF10" s="159"/>
      <c r="AG10" s="167"/>
      <c r="AH10" s="132"/>
      <c r="AI10" s="132"/>
      <c r="AJ10" s="132"/>
      <c r="AK10" s="159"/>
      <c r="AL10" s="167"/>
      <c r="AM10" s="132"/>
      <c r="AN10" s="132"/>
      <c r="AO10" s="132"/>
      <c r="AP10" s="168"/>
      <c r="AQ10" s="180">
        <f t="shared" si="0"/>
        <v>0</v>
      </c>
      <c r="AS10" s="117" t="s">
        <v>376</v>
      </c>
      <c r="AT10" s="16" t="s">
        <v>816</v>
      </c>
      <c r="AU10" s="17" t="s">
        <v>919</v>
      </c>
      <c r="AV10" s="142"/>
      <c r="AW10" s="18"/>
      <c r="AX10" s="18">
        <v>32</v>
      </c>
      <c r="AY10" s="156"/>
      <c r="AZ10" s="156"/>
      <c r="BA10" s="156"/>
      <c r="BB10" s="157"/>
      <c r="BD10" s="13" t="s">
        <v>384</v>
      </c>
      <c r="BE10" s="13" t="s">
        <v>759</v>
      </c>
      <c r="BF10" s="13" t="s">
        <v>145</v>
      </c>
    </row>
    <row r="11" spans="1:58" ht="14.5" thickTop="1" x14ac:dyDescent="0.3">
      <c r="A11" s="11">
        <v>12490067</v>
      </c>
      <c r="B11" s="108" t="s">
        <v>50</v>
      </c>
      <c r="C11" s="149"/>
      <c r="D11" s="132"/>
      <c r="E11" s="132"/>
      <c r="F11" s="132"/>
      <c r="G11" s="150"/>
      <c r="H11" s="149"/>
      <c r="I11" s="132"/>
      <c r="J11" s="132"/>
      <c r="K11" s="132"/>
      <c r="L11" s="159"/>
      <c r="M11" s="167"/>
      <c r="N11" s="132"/>
      <c r="O11" s="132"/>
      <c r="P11" s="132"/>
      <c r="Q11" s="168"/>
      <c r="R11" s="167"/>
      <c r="S11" s="132"/>
      <c r="T11" s="132"/>
      <c r="U11" s="132"/>
      <c r="V11" s="168"/>
      <c r="W11" s="162"/>
      <c r="X11" s="132"/>
      <c r="Y11" s="132"/>
      <c r="Z11" s="132"/>
      <c r="AA11" s="150"/>
      <c r="AB11" s="149"/>
      <c r="AC11" s="132"/>
      <c r="AD11" s="132"/>
      <c r="AE11" s="132"/>
      <c r="AF11" s="159"/>
      <c r="AG11" s="167"/>
      <c r="AH11" s="132"/>
      <c r="AI11" s="132"/>
      <c r="AJ11" s="132"/>
      <c r="AK11" s="159"/>
      <c r="AL11" s="167"/>
      <c r="AM11" s="132"/>
      <c r="AN11" s="132"/>
      <c r="AO11" s="132"/>
      <c r="AP11" s="168"/>
      <c r="AQ11" s="180">
        <f t="shared" si="0"/>
        <v>0</v>
      </c>
      <c r="AS11" s="144"/>
      <c r="AT11" s="145"/>
      <c r="AU11" s="145"/>
      <c r="AV11" s="109" t="s">
        <v>534</v>
      </c>
      <c r="AW11" s="110" t="s">
        <v>535</v>
      </c>
      <c r="AX11" s="110" t="s">
        <v>536</v>
      </c>
      <c r="AY11" s="110" t="s">
        <v>537</v>
      </c>
      <c r="AZ11" s="110" t="s">
        <v>538</v>
      </c>
      <c r="BA11" s="111" t="s">
        <v>539</v>
      </c>
      <c r="BB11" s="112" t="s">
        <v>540</v>
      </c>
      <c r="BD11" s="13" t="s">
        <v>383</v>
      </c>
      <c r="BE11" s="13" t="s">
        <v>557</v>
      </c>
      <c r="BF11" s="13" t="s">
        <v>145</v>
      </c>
    </row>
    <row r="12" spans="1:58" x14ac:dyDescent="0.3">
      <c r="A12" s="11">
        <v>12490134</v>
      </c>
      <c r="B12" s="108" t="s">
        <v>51</v>
      </c>
      <c r="C12" s="149"/>
      <c r="D12" s="132"/>
      <c r="E12" s="132"/>
      <c r="F12" s="132"/>
      <c r="G12" s="150"/>
      <c r="H12" s="149"/>
      <c r="I12" s="132"/>
      <c r="J12" s="132"/>
      <c r="K12" s="132"/>
      <c r="L12" s="159"/>
      <c r="M12" s="167"/>
      <c r="N12" s="132"/>
      <c r="O12" s="132"/>
      <c r="P12" s="132"/>
      <c r="Q12" s="168"/>
      <c r="R12" s="167"/>
      <c r="S12" s="132"/>
      <c r="T12" s="132"/>
      <c r="U12" s="132"/>
      <c r="V12" s="168"/>
      <c r="W12" s="162"/>
      <c r="X12" s="132"/>
      <c r="Y12" s="132"/>
      <c r="Z12" s="132"/>
      <c r="AA12" s="150"/>
      <c r="AB12" s="149"/>
      <c r="AC12" s="132"/>
      <c r="AD12" s="132"/>
      <c r="AE12" s="132"/>
      <c r="AF12" s="159"/>
      <c r="AG12" s="167"/>
      <c r="AH12" s="132"/>
      <c r="AI12" s="132"/>
      <c r="AJ12" s="132"/>
      <c r="AK12" s="159"/>
      <c r="AL12" s="167"/>
      <c r="AM12" s="132"/>
      <c r="AN12" s="132"/>
      <c r="AO12" s="132"/>
      <c r="AP12" s="168"/>
      <c r="AQ12" s="180">
        <f t="shared" si="0"/>
        <v>0</v>
      </c>
      <c r="AS12" s="146"/>
      <c r="AT12" s="147"/>
      <c r="AU12" s="147"/>
      <c r="AV12" s="113">
        <v>10</v>
      </c>
      <c r="AW12" s="113">
        <v>20</v>
      </c>
      <c r="AX12" s="113">
        <v>32</v>
      </c>
      <c r="AY12" s="113">
        <v>40</v>
      </c>
      <c r="AZ12" s="113">
        <v>48</v>
      </c>
      <c r="BA12" s="113">
        <v>56</v>
      </c>
      <c r="BB12" s="114">
        <v>64</v>
      </c>
      <c r="BD12" s="13" t="s">
        <v>381</v>
      </c>
      <c r="BE12" s="13" t="s">
        <v>913</v>
      </c>
      <c r="BF12" s="13" t="s">
        <v>914</v>
      </c>
    </row>
    <row r="13" spans="1:58" x14ac:dyDescent="0.3">
      <c r="A13" s="11">
        <v>12490034</v>
      </c>
      <c r="B13" s="108" t="s">
        <v>52</v>
      </c>
      <c r="C13" s="149"/>
      <c r="D13" s="132"/>
      <c r="E13" s="132"/>
      <c r="F13" s="132"/>
      <c r="G13" s="150"/>
      <c r="H13" s="149"/>
      <c r="I13" s="132"/>
      <c r="J13" s="132"/>
      <c r="K13" s="132"/>
      <c r="L13" s="159"/>
      <c r="M13" s="167"/>
      <c r="N13" s="132"/>
      <c r="O13" s="132"/>
      <c r="P13" s="132"/>
      <c r="Q13" s="168"/>
      <c r="R13" s="167"/>
      <c r="S13" s="132"/>
      <c r="T13" s="132"/>
      <c r="U13" s="132"/>
      <c r="V13" s="168"/>
      <c r="W13" s="162"/>
      <c r="X13" s="132"/>
      <c r="Y13" s="132"/>
      <c r="Z13" s="132"/>
      <c r="AA13" s="150"/>
      <c r="AB13" s="149"/>
      <c r="AC13" s="132"/>
      <c r="AD13" s="132"/>
      <c r="AE13" s="132"/>
      <c r="AF13" s="159"/>
      <c r="AG13" s="167"/>
      <c r="AH13" s="132"/>
      <c r="AI13" s="132"/>
      <c r="AJ13" s="132"/>
      <c r="AK13" s="159"/>
      <c r="AL13" s="167"/>
      <c r="AM13" s="132"/>
      <c r="AN13" s="132"/>
      <c r="AO13" s="132"/>
      <c r="AP13" s="168"/>
      <c r="AQ13" s="180">
        <f t="shared" si="0"/>
        <v>0</v>
      </c>
      <c r="AS13" s="117" t="s">
        <v>381</v>
      </c>
      <c r="AT13" s="16" t="s">
        <v>556</v>
      </c>
      <c r="AU13" s="17" t="s">
        <v>99</v>
      </c>
      <c r="AV13" s="143"/>
      <c r="AW13" s="19">
        <v>20</v>
      </c>
      <c r="AX13" s="156"/>
      <c r="AY13" s="156"/>
      <c r="AZ13" s="156"/>
      <c r="BA13" s="156"/>
      <c r="BB13" s="157"/>
      <c r="BD13" s="13" t="s">
        <v>377</v>
      </c>
      <c r="BE13" s="13" t="s">
        <v>786</v>
      </c>
      <c r="BF13" s="13" t="s">
        <v>26</v>
      </c>
    </row>
    <row r="14" spans="1:58" x14ac:dyDescent="0.3">
      <c r="A14" s="11">
        <v>12490029</v>
      </c>
      <c r="B14" s="108" t="s">
        <v>53</v>
      </c>
      <c r="C14" s="149"/>
      <c r="D14" s="132"/>
      <c r="E14" s="132"/>
      <c r="F14" s="132"/>
      <c r="G14" s="150"/>
      <c r="H14" s="149"/>
      <c r="I14" s="132"/>
      <c r="J14" s="132"/>
      <c r="K14" s="132"/>
      <c r="L14" s="159"/>
      <c r="M14" s="167"/>
      <c r="N14" s="132"/>
      <c r="O14" s="132"/>
      <c r="P14" s="132"/>
      <c r="Q14" s="168"/>
      <c r="R14" s="167"/>
      <c r="S14" s="132"/>
      <c r="T14" s="132"/>
      <c r="U14" s="132"/>
      <c r="V14" s="168"/>
      <c r="W14" s="162"/>
      <c r="X14" s="132"/>
      <c r="Y14" s="132"/>
      <c r="Z14" s="132"/>
      <c r="AA14" s="150"/>
      <c r="AB14" s="149"/>
      <c r="AC14" s="132"/>
      <c r="AD14" s="132"/>
      <c r="AE14" s="132"/>
      <c r="AF14" s="159"/>
      <c r="AG14" s="167"/>
      <c r="AH14" s="132"/>
      <c r="AI14" s="132"/>
      <c r="AJ14" s="132"/>
      <c r="AK14" s="159"/>
      <c r="AL14" s="167"/>
      <c r="AM14" s="132"/>
      <c r="AN14" s="132"/>
      <c r="AO14" s="132"/>
      <c r="AP14" s="168"/>
      <c r="AQ14" s="180">
        <f t="shared" si="0"/>
        <v>0</v>
      </c>
      <c r="AS14" s="117" t="s">
        <v>381</v>
      </c>
      <c r="AT14" s="16" t="s">
        <v>913</v>
      </c>
      <c r="AU14" s="17" t="s">
        <v>914</v>
      </c>
      <c r="AV14" s="143">
        <v>10</v>
      </c>
      <c r="AW14" s="156"/>
      <c r="AX14" s="156"/>
      <c r="AY14" s="156"/>
      <c r="AZ14" s="156"/>
      <c r="BA14" s="156"/>
      <c r="BB14" s="157"/>
      <c r="BC14" s="21"/>
      <c r="BD14" s="13" t="s">
        <v>384</v>
      </c>
      <c r="BE14" s="13" t="s">
        <v>758</v>
      </c>
      <c r="BF14" s="13" t="s">
        <v>182</v>
      </c>
    </row>
    <row r="15" spans="1:58" x14ac:dyDescent="0.3">
      <c r="A15" s="11">
        <v>12850078</v>
      </c>
      <c r="B15" s="108" t="s">
        <v>55</v>
      </c>
      <c r="C15" s="149"/>
      <c r="D15" s="132"/>
      <c r="E15" s="132"/>
      <c r="F15" s="132"/>
      <c r="G15" s="150"/>
      <c r="H15" s="149"/>
      <c r="I15" s="132"/>
      <c r="J15" s="132"/>
      <c r="K15" s="132"/>
      <c r="L15" s="159"/>
      <c r="M15" s="167"/>
      <c r="N15" s="132"/>
      <c r="O15" s="132"/>
      <c r="P15" s="132"/>
      <c r="Q15" s="168"/>
      <c r="R15" s="167"/>
      <c r="S15" s="132"/>
      <c r="T15" s="132"/>
      <c r="U15" s="132"/>
      <c r="V15" s="168"/>
      <c r="W15" s="162"/>
      <c r="X15" s="132"/>
      <c r="Y15" s="132"/>
      <c r="Z15" s="132"/>
      <c r="AA15" s="150"/>
      <c r="AB15" s="149"/>
      <c r="AC15" s="132"/>
      <c r="AD15" s="132"/>
      <c r="AE15" s="132"/>
      <c r="AF15" s="159"/>
      <c r="AG15" s="167"/>
      <c r="AH15" s="132"/>
      <c r="AI15" s="132"/>
      <c r="AJ15" s="132"/>
      <c r="AK15" s="159"/>
      <c r="AL15" s="167"/>
      <c r="AM15" s="132"/>
      <c r="AN15" s="132"/>
      <c r="AO15" s="132"/>
      <c r="AP15" s="168"/>
      <c r="AQ15" s="180">
        <f t="shared" si="0"/>
        <v>0</v>
      </c>
      <c r="AS15" s="117" t="s">
        <v>381</v>
      </c>
      <c r="AT15" s="184" t="s">
        <v>774</v>
      </c>
      <c r="AU15" s="185" t="s">
        <v>566</v>
      </c>
      <c r="AV15" s="142"/>
      <c r="AW15" s="19"/>
      <c r="AX15" s="19"/>
      <c r="AY15" s="19">
        <v>40</v>
      </c>
      <c r="AZ15" s="156"/>
      <c r="BA15" s="156"/>
      <c r="BB15" s="157"/>
      <c r="BD15" s="13" t="s">
        <v>376</v>
      </c>
      <c r="BE15" s="13" t="s">
        <v>918</v>
      </c>
      <c r="BF15" s="13" t="s">
        <v>190</v>
      </c>
    </row>
    <row r="16" spans="1:58" x14ac:dyDescent="0.3">
      <c r="A16" s="11">
        <v>12720034</v>
      </c>
      <c r="B16" s="108" t="s">
        <v>56</v>
      </c>
      <c r="C16" s="149"/>
      <c r="D16" s="132"/>
      <c r="E16" s="132"/>
      <c r="F16" s="132"/>
      <c r="G16" s="150"/>
      <c r="H16" s="149"/>
      <c r="I16" s="132"/>
      <c r="J16" s="132"/>
      <c r="K16" s="132"/>
      <c r="L16" s="159"/>
      <c r="M16" s="167"/>
      <c r="N16" s="132"/>
      <c r="O16" s="132"/>
      <c r="P16" s="132"/>
      <c r="Q16" s="168"/>
      <c r="R16" s="167"/>
      <c r="S16" s="132"/>
      <c r="T16" s="132"/>
      <c r="U16" s="132"/>
      <c r="V16" s="168"/>
      <c r="W16" s="162"/>
      <c r="X16" s="132"/>
      <c r="Y16" s="132"/>
      <c r="Z16" s="132"/>
      <c r="AA16" s="150"/>
      <c r="AB16" s="149"/>
      <c r="AC16" s="132"/>
      <c r="AD16" s="132"/>
      <c r="AE16" s="132"/>
      <c r="AF16" s="159"/>
      <c r="AG16" s="167"/>
      <c r="AH16" s="132"/>
      <c r="AI16" s="132"/>
      <c r="AJ16" s="132"/>
      <c r="AK16" s="159"/>
      <c r="AL16" s="167"/>
      <c r="AM16" s="132"/>
      <c r="AN16" s="132"/>
      <c r="AO16" s="132"/>
      <c r="AP16" s="168"/>
      <c r="AQ16" s="180">
        <f t="shared" si="0"/>
        <v>0</v>
      </c>
      <c r="AS16" s="117" t="s">
        <v>381</v>
      </c>
      <c r="AT16" s="16" t="s">
        <v>780</v>
      </c>
      <c r="AU16" s="17" t="s">
        <v>912</v>
      </c>
      <c r="AV16" s="142">
        <v>10</v>
      </c>
      <c r="AW16" s="156"/>
      <c r="AX16" s="156"/>
      <c r="AY16" s="156"/>
      <c r="AZ16" s="156"/>
      <c r="BA16" s="156"/>
      <c r="BB16" s="157"/>
      <c r="BD16" s="13" t="s">
        <v>378</v>
      </c>
      <c r="BE16" s="13" t="s">
        <v>911</v>
      </c>
      <c r="BF16" s="13" t="s">
        <v>190</v>
      </c>
    </row>
    <row r="17" spans="1:58" x14ac:dyDescent="0.3">
      <c r="A17" s="11">
        <v>12720079</v>
      </c>
      <c r="B17" s="108" t="s">
        <v>57</v>
      </c>
      <c r="C17" s="149"/>
      <c r="D17" s="132"/>
      <c r="E17" s="132"/>
      <c r="F17" s="132"/>
      <c r="G17" s="150"/>
      <c r="H17" s="149"/>
      <c r="I17" s="132"/>
      <c r="J17" s="132"/>
      <c r="K17" s="132"/>
      <c r="L17" s="159"/>
      <c r="M17" s="167"/>
      <c r="N17" s="132"/>
      <c r="O17" s="132"/>
      <c r="P17" s="132"/>
      <c r="Q17" s="168"/>
      <c r="R17" s="167"/>
      <c r="S17" s="132"/>
      <c r="T17" s="132"/>
      <c r="U17" s="132"/>
      <c r="V17" s="168"/>
      <c r="W17" s="162"/>
      <c r="X17" s="132"/>
      <c r="Y17" s="132"/>
      <c r="Z17" s="132"/>
      <c r="AA17" s="150"/>
      <c r="AB17" s="149"/>
      <c r="AC17" s="132"/>
      <c r="AD17" s="132"/>
      <c r="AE17" s="132"/>
      <c r="AF17" s="159"/>
      <c r="AG17" s="167"/>
      <c r="AH17" s="132"/>
      <c r="AI17" s="132"/>
      <c r="AJ17" s="132"/>
      <c r="AK17" s="159"/>
      <c r="AL17" s="167"/>
      <c r="AM17" s="132"/>
      <c r="AN17" s="132"/>
      <c r="AO17" s="132"/>
      <c r="AP17" s="168"/>
      <c r="AQ17" s="180">
        <f t="shared" si="0"/>
        <v>0</v>
      </c>
      <c r="AS17" s="117" t="s">
        <v>381</v>
      </c>
      <c r="AT17" s="16" t="s">
        <v>775</v>
      </c>
      <c r="AU17" s="17" t="s">
        <v>240</v>
      </c>
      <c r="AV17" s="142"/>
      <c r="AW17" s="18"/>
      <c r="AX17" s="18">
        <v>32</v>
      </c>
      <c r="AY17" s="156"/>
      <c r="AZ17" s="156"/>
      <c r="BA17" s="156"/>
      <c r="BB17" s="157"/>
      <c r="BD17" s="13" t="s">
        <v>378</v>
      </c>
      <c r="BE17" s="13" t="s">
        <v>792</v>
      </c>
      <c r="BF17" s="13" t="s">
        <v>190</v>
      </c>
    </row>
    <row r="18" spans="1:58" x14ac:dyDescent="0.3">
      <c r="A18" s="11">
        <v>12720008</v>
      </c>
      <c r="B18" s="108" t="s">
        <v>25</v>
      </c>
      <c r="C18" s="149"/>
      <c r="D18" s="132"/>
      <c r="E18" s="132"/>
      <c r="F18" s="132"/>
      <c r="G18" s="150"/>
      <c r="H18" s="149"/>
      <c r="I18" s="132"/>
      <c r="J18" s="132"/>
      <c r="K18" s="132"/>
      <c r="L18" s="159"/>
      <c r="M18" s="167"/>
      <c r="N18" s="132"/>
      <c r="O18" s="132"/>
      <c r="P18" s="132"/>
      <c r="Q18" s="168"/>
      <c r="R18" s="167"/>
      <c r="S18" s="132"/>
      <c r="T18" s="132"/>
      <c r="U18" s="132"/>
      <c r="V18" s="168"/>
      <c r="W18" s="162"/>
      <c r="X18" s="132"/>
      <c r="Y18" s="132"/>
      <c r="Z18" s="132"/>
      <c r="AA18" s="150"/>
      <c r="AB18" s="149"/>
      <c r="AC18" s="132"/>
      <c r="AD18" s="132"/>
      <c r="AE18" s="132"/>
      <c r="AF18" s="159"/>
      <c r="AG18" s="167"/>
      <c r="AH18" s="132"/>
      <c r="AI18" s="132"/>
      <c r="AJ18" s="132"/>
      <c r="AK18" s="159"/>
      <c r="AL18" s="167"/>
      <c r="AM18" s="132"/>
      <c r="AN18" s="132"/>
      <c r="AO18" s="132"/>
      <c r="AP18" s="168"/>
      <c r="AQ18" s="180">
        <f t="shared" si="0"/>
        <v>0</v>
      </c>
      <c r="AS18" s="117" t="s">
        <v>381</v>
      </c>
      <c r="AT18" s="16" t="s">
        <v>776</v>
      </c>
      <c r="AU18" s="17" t="s">
        <v>249</v>
      </c>
      <c r="AV18" s="155"/>
      <c r="AW18" s="156"/>
      <c r="AX18" s="156"/>
      <c r="AY18" s="156"/>
      <c r="AZ18" s="156"/>
      <c r="BA18" s="156"/>
      <c r="BB18" s="157"/>
      <c r="BD18" s="13" t="s">
        <v>379</v>
      </c>
      <c r="BE18" s="13" t="s">
        <v>815</v>
      </c>
      <c r="BF18" s="13" t="s">
        <v>190</v>
      </c>
    </row>
    <row r="19" spans="1:58" ht="14.5" thickBot="1" x14ac:dyDescent="0.35">
      <c r="A19" s="11">
        <v>12530127</v>
      </c>
      <c r="B19" s="108" t="s">
        <v>58</v>
      </c>
      <c r="C19" s="149"/>
      <c r="D19" s="132"/>
      <c r="E19" s="132"/>
      <c r="F19" s="132"/>
      <c r="G19" s="150"/>
      <c r="H19" s="149"/>
      <c r="I19" s="132"/>
      <c r="J19" s="132"/>
      <c r="K19" s="132"/>
      <c r="L19" s="159"/>
      <c r="M19" s="167"/>
      <c r="N19" s="132"/>
      <c r="O19" s="132"/>
      <c r="P19" s="132"/>
      <c r="Q19" s="168"/>
      <c r="R19" s="167"/>
      <c r="S19" s="132"/>
      <c r="T19" s="132"/>
      <c r="U19" s="132"/>
      <c r="V19" s="168"/>
      <c r="W19" s="162"/>
      <c r="X19" s="132"/>
      <c r="Y19" s="132"/>
      <c r="Z19" s="132"/>
      <c r="AA19" s="150"/>
      <c r="AB19" s="149"/>
      <c r="AC19" s="132"/>
      <c r="AD19" s="132"/>
      <c r="AE19" s="132"/>
      <c r="AF19" s="159"/>
      <c r="AG19" s="167"/>
      <c r="AH19" s="132"/>
      <c r="AI19" s="132"/>
      <c r="AJ19" s="132"/>
      <c r="AK19" s="159"/>
      <c r="AL19" s="167"/>
      <c r="AM19" s="132"/>
      <c r="AN19" s="132"/>
      <c r="AO19" s="132"/>
      <c r="AP19" s="168"/>
      <c r="AQ19" s="180">
        <f t="shared" si="0"/>
        <v>0</v>
      </c>
      <c r="AS19" s="117" t="s">
        <v>381</v>
      </c>
      <c r="AT19" s="16" t="s">
        <v>915</v>
      </c>
      <c r="AU19" s="17" t="s">
        <v>13</v>
      </c>
      <c r="AV19" s="143"/>
      <c r="AW19" s="19"/>
      <c r="AX19" s="19">
        <v>32</v>
      </c>
      <c r="AY19" s="156"/>
      <c r="AZ19" s="156"/>
      <c r="BA19" s="156"/>
      <c r="BB19" s="157"/>
      <c r="BD19" s="13" t="s">
        <v>379</v>
      </c>
      <c r="BE19" s="13" t="s">
        <v>801</v>
      </c>
      <c r="BF19" s="13" t="s">
        <v>190</v>
      </c>
    </row>
    <row r="20" spans="1:58" ht="14.5" thickTop="1" x14ac:dyDescent="0.3">
      <c r="A20" s="11">
        <v>12720133</v>
      </c>
      <c r="B20" s="108" t="s">
        <v>59</v>
      </c>
      <c r="C20" s="149"/>
      <c r="D20" s="132"/>
      <c r="E20" s="132"/>
      <c r="F20" s="132"/>
      <c r="G20" s="150"/>
      <c r="H20" s="149"/>
      <c r="I20" s="132"/>
      <c r="J20" s="132"/>
      <c r="K20" s="132"/>
      <c r="L20" s="159"/>
      <c r="M20" s="167"/>
      <c r="N20" s="132"/>
      <c r="O20" s="132"/>
      <c r="P20" s="132"/>
      <c r="Q20" s="168"/>
      <c r="R20" s="167"/>
      <c r="S20" s="132"/>
      <c r="T20" s="132"/>
      <c r="U20" s="132"/>
      <c r="V20" s="168"/>
      <c r="W20" s="162"/>
      <c r="X20" s="132"/>
      <c r="Y20" s="132"/>
      <c r="Z20" s="132"/>
      <c r="AA20" s="150"/>
      <c r="AB20" s="149"/>
      <c r="AC20" s="132"/>
      <c r="AD20" s="132"/>
      <c r="AE20" s="132"/>
      <c r="AF20" s="159"/>
      <c r="AG20" s="167"/>
      <c r="AH20" s="132"/>
      <c r="AI20" s="132"/>
      <c r="AJ20" s="132"/>
      <c r="AK20" s="159"/>
      <c r="AL20" s="167"/>
      <c r="AM20" s="132"/>
      <c r="AN20" s="132"/>
      <c r="AO20" s="132"/>
      <c r="AP20" s="168"/>
      <c r="AQ20" s="180">
        <f t="shared" si="0"/>
        <v>0</v>
      </c>
      <c r="AS20" s="144"/>
      <c r="AT20" s="145"/>
      <c r="AU20" s="145"/>
      <c r="AV20" s="109" t="s">
        <v>534</v>
      </c>
      <c r="AW20" s="110" t="s">
        <v>535</v>
      </c>
      <c r="AX20" s="110" t="s">
        <v>536</v>
      </c>
      <c r="AY20" s="110" t="s">
        <v>537</v>
      </c>
      <c r="AZ20" s="110" t="s">
        <v>538</v>
      </c>
      <c r="BA20" s="111" t="s">
        <v>539</v>
      </c>
      <c r="BB20" s="112" t="s">
        <v>540</v>
      </c>
      <c r="BD20" s="13" t="s">
        <v>377</v>
      </c>
      <c r="BE20" s="13" t="s">
        <v>909</v>
      </c>
      <c r="BF20" s="13" t="s">
        <v>190</v>
      </c>
    </row>
    <row r="21" spans="1:58" x14ac:dyDescent="0.3">
      <c r="A21" s="11">
        <v>12538909</v>
      </c>
      <c r="B21" s="108" t="s">
        <v>60</v>
      </c>
      <c r="C21" s="149"/>
      <c r="D21" s="132"/>
      <c r="E21" s="132"/>
      <c r="F21" s="132"/>
      <c r="G21" s="150"/>
      <c r="H21" s="149"/>
      <c r="I21" s="132"/>
      <c r="J21" s="132"/>
      <c r="K21" s="132"/>
      <c r="L21" s="159"/>
      <c r="M21" s="167"/>
      <c r="N21" s="132"/>
      <c r="O21" s="132"/>
      <c r="P21" s="132"/>
      <c r="Q21" s="168"/>
      <c r="R21" s="167"/>
      <c r="S21" s="132"/>
      <c r="T21" s="132"/>
      <c r="U21" s="132"/>
      <c r="V21" s="168"/>
      <c r="W21" s="162"/>
      <c r="X21" s="132"/>
      <c r="Y21" s="132"/>
      <c r="Z21" s="132"/>
      <c r="AA21" s="150"/>
      <c r="AB21" s="149"/>
      <c r="AC21" s="132"/>
      <c r="AD21" s="132"/>
      <c r="AE21" s="132"/>
      <c r="AF21" s="159"/>
      <c r="AG21" s="167"/>
      <c r="AH21" s="132"/>
      <c r="AI21" s="132"/>
      <c r="AJ21" s="132"/>
      <c r="AK21" s="159"/>
      <c r="AL21" s="167"/>
      <c r="AM21" s="132"/>
      <c r="AN21" s="132"/>
      <c r="AO21" s="132"/>
      <c r="AP21" s="168"/>
      <c r="AQ21" s="180">
        <f t="shared" si="0"/>
        <v>0</v>
      </c>
      <c r="AS21" s="146"/>
      <c r="AT21" s="147"/>
      <c r="AU21" s="147"/>
      <c r="AV21" s="113">
        <v>10</v>
      </c>
      <c r="AW21" s="113">
        <v>20</v>
      </c>
      <c r="AX21" s="113">
        <v>32</v>
      </c>
      <c r="AY21" s="113">
        <v>40</v>
      </c>
      <c r="AZ21" s="113">
        <v>48</v>
      </c>
      <c r="BA21" s="113">
        <v>56</v>
      </c>
      <c r="BB21" s="114">
        <v>64</v>
      </c>
      <c r="BD21" s="13" t="s">
        <v>382</v>
      </c>
      <c r="BE21" s="13" t="s">
        <v>769</v>
      </c>
      <c r="BF21" s="13" t="s">
        <v>190</v>
      </c>
    </row>
    <row r="22" spans="1:58" x14ac:dyDescent="0.3">
      <c r="A22" s="11">
        <v>12440227</v>
      </c>
      <c r="B22" s="108" t="s">
        <v>61</v>
      </c>
      <c r="C22" s="149"/>
      <c r="D22" s="132"/>
      <c r="E22" s="132"/>
      <c r="F22" s="132"/>
      <c r="G22" s="150"/>
      <c r="H22" s="149"/>
      <c r="I22" s="132"/>
      <c r="J22" s="132"/>
      <c r="K22" s="132"/>
      <c r="L22" s="159"/>
      <c r="M22" s="167"/>
      <c r="N22" s="132"/>
      <c r="O22" s="132"/>
      <c r="P22" s="132"/>
      <c r="Q22" s="168"/>
      <c r="R22" s="167"/>
      <c r="S22" s="132"/>
      <c r="T22" s="132"/>
      <c r="U22" s="132"/>
      <c r="V22" s="168"/>
      <c r="W22" s="162"/>
      <c r="X22" s="132"/>
      <c r="Y22" s="132"/>
      <c r="Z22" s="132"/>
      <c r="AA22" s="150"/>
      <c r="AB22" s="149"/>
      <c r="AC22" s="132"/>
      <c r="AD22" s="132"/>
      <c r="AE22" s="132"/>
      <c r="AF22" s="159"/>
      <c r="AG22" s="167"/>
      <c r="AH22" s="132"/>
      <c r="AI22" s="132"/>
      <c r="AJ22" s="132"/>
      <c r="AK22" s="159"/>
      <c r="AL22" s="167"/>
      <c r="AM22" s="132"/>
      <c r="AN22" s="132"/>
      <c r="AO22" s="132"/>
      <c r="AP22" s="168"/>
      <c r="AQ22" s="180">
        <f t="shared" si="0"/>
        <v>0</v>
      </c>
      <c r="AS22" s="116" t="s">
        <v>378</v>
      </c>
      <c r="AT22" s="16" t="s">
        <v>911</v>
      </c>
      <c r="AU22" s="17" t="s">
        <v>190</v>
      </c>
      <c r="AV22" s="155"/>
      <c r="AW22" s="156"/>
      <c r="AX22" s="156"/>
      <c r="AY22" s="156"/>
      <c r="AZ22" s="156"/>
      <c r="BA22" s="156"/>
      <c r="BB22" s="157"/>
      <c r="BD22" s="13" t="s">
        <v>381</v>
      </c>
      <c r="BE22" s="13" t="s">
        <v>774</v>
      </c>
      <c r="BF22" s="13" t="s">
        <v>566</v>
      </c>
    </row>
    <row r="23" spans="1:58" x14ac:dyDescent="0.3">
      <c r="A23" s="11">
        <v>12850031</v>
      </c>
      <c r="B23" s="108" t="s">
        <v>62</v>
      </c>
      <c r="C23" s="149"/>
      <c r="D23" s="132"/>
      <c r="E23" s="132"/>
      <c r="F23" s="132"/>
      <c r="G23" s="150"/>
      <c r="H23" s="149"/>
      <c r="I23" s="132"/>
      <c r="J23" s="132"/>
      <c r="K23" s="132"/>
      <c r="L23" s="159"/>
      <c r="M23" s="167"/>
      <c r="N23" s="132"/>
      <c r="O23" s="132"/>
      <c r="P23" s="132"/>
      <c r="Q23" s="168"/>
      <c r="R23" s="167"/>
      <c r="S23" s="132"/>
      <c r="T23" s="132"/>
      <c r="U23" s="132"/>
      <c r="V23" s="168"/>
      <c r="W23" s="162"/>
      <c r="X23" s="132"/>
      <c r="Y23" s="132"/>
      <c r="Z23" s="132"/>
      <c r="AA23" s="150"/>
      <c r="AB23" s="149"/>
      <c r="AC23" s="132"/>
      <c r="AD23" s="132"/>
      <c r="AE23" s="132"/>
      <c r="AF23" s="159"/>
      <c r="AG23" s="167"/>
      <c r="AH23" s="132"/>
      <c r="AI23" s="132"/>
      <c r="AJ23" s="132"/>
      <c r="AK23" s="159"/>
      <c r="AL23" s="167"/>
      <c r="AM23" s="132"/>
      <c r="AN23" s="132"/>
      <c r="AO23" s="132"/>
      <c r="AP23" s="168"/>
      <c r="AQ23" s="180">
        <f t="shared" si="0"/>
        <v>0</v>
      </c>
      <c r="AS23" s="116" t="s">
        <v>378</v>
      </c>
      <c r="AT23" s="16" t="s">
        <v>792</v>
      </c>
      <c r="AU23" s="17" t="s">
        <v>190</v>
      </c>
      <c r="AV23" s="155"/>
      <c r="AW23" s="156"/>
      <c r="AX23" s="156"/>
      <c r="AY23" s="156"/>
      <c r="AZ23" s="156"/>
      <c r="BA23" s="156"/>
      <c r="BB23" s="157"/>
      <c r="BD23" s="13" t="s">
        <v>384</v>
      </c>
      <c r="BE23" s="13" t="s">
        <v>846</v>
      </c>
      <c r="BF23" s="13" t="s">
        <v>566</v>
      </c>
    </row>
    <row r="24" spans="1:58" x14ac:dyDescent="0.3">
      <c r="A24" s="11">
        <v>12490063</v>
      </c>
      <c r="B24" s="108" t="s">
        <v>63</v>
      </c>
      <c r="C24" s="149"/>
      <c r="D24" s="132"/>
      <c r="E24" s="132"/>
      <c r="F24" s="132"/>
      <c r="G24" s="150"/>
      <c r="H24" s="149"/>
      <c r="I24" s="132"/>
      <c r="J24" s="132"/>
      <c r="K24" s="132"/>
      <c r="L24" s="159"/>
      <c r="M24" s="167"/>
      <c r="N24" s="132"/>
      <c r="O24" s="132"/>
      <c r="P24" s="132"/>
      <c r="Q24" s="168"/>
      <c r="R24" s="167"/>
      <c r="S24" s="132"/>
      <c r="T24" s="132"/>
      <c r="U24" s="132"/>
      <c r="V24" s="168"/>
      <c r="W24" s="162"/>
      <c r="X24" s="132"/>
      <c r="Y24" s="132"/>
      <c r="Z24" s="132"/>
      <c r="AA24" s="150"/>
      <c r="AB24" s="149"/>
      <c r="AC24" s="132"/>
      <c r="AD24" s="132"/>
      <c r="AE24" s="132"/>
      <c r="AF24" s="159"/>
      <c r="AG24" s="167"/>
      <c r="AH24" s="132"/>
      <c r="AI24" s="132"/>
      <c r="AJ24" s="132"/>
      <c r="AK24" s="159"/>
      <c r="AL24" s="167"/>
      <c r="AM24" s="132"/>
      <c r="AN24" s="132"/>
      <c r="AO24" s="132"/>
      <c r="AP24" s="168"/>
      <c r="AQ24" s="180">
        <f t="shared" si="0"/>
        <v>0</v>
      </c>
      <c r="AS24" s="116" t="s">
        <v>378</v>
      </c>
      <c r="AT24" s="131" t="s">
        <v>906</v>
      </c>
      <c r="AU24" s="17" t="s">
        <v>240</v>
      </c>
      <c r="AV24" s="143"/>
      <c r="AW24" s="19"/>
      <c r="AX24" s="19">
        <v>32</v>
      </c>
      <c r="AY24" s="156"/>
      <c r="AZ24" s="156"/>
      <c r="BA24" s="156"/>
      <c r="BB24" s="157"/>
      <c r="BD24" s="13" t="s">
        <v>384</v>
      </c>
      <c r="BE24" s="13" t="s">
        <v>847</v>
      </c>
      <c r="BF24" s="13" t="s">
        <v>566</v>
      </c>
    </row>
    <row r="25" spans="1:58" x14ac:dyDescent="0.3">
      <c r="A25" s="11">
        <v>12530090</v>
      </c>
      <c r="B25" s="108" t="s">
        <v>703</v>
      </c>
      <c r="C25" s="149"/>
      <c r="D25" s="132"/>
      <c r="E25" s="132"/>
      <c r="F25" s="132"/>
      <c r="G25" s="150"/>
      <c r="H25" s="149"/>
      <c r="I25" s="132"/>
      <c r="J25" s="132"/>
      <c r="K25" s="132"/>
      <c r="L25" s="159"/>
      <c r="M25" s="167"/>
      <c r="N25" s="132"/>
      <c r="O25" s="132"/>
      <c r="P25" s="132"/>
      <c r="Q25" s="168"/>
      <c r="R25" s="167"/>
      <c r="S25" s="132"/>
      <c r="T25" s="132"/>
      <c r="U25" s="132"/>
      <c r="V25" s="168"/>
      <c r="W25" s="162"/>
      <c r="X25" s="132"/>
      <c r="Y25" s="132"/>
      <c r="Z25" s="132"/>
      <c r="AA25" s="150"/>
      <c r="AB25" s="149"/>
      <c r="AC25" s="132"/>
      <c r="AD25" s="132"/>
      <c r="AE25" s="132"/>
      <c r="AF25" s="159"/>
      <c r="AG25" s="167"/>
      <c r="AH25" s="132"/>
      <c r="AI25" s="132"/>
      <c r="AJ25" s="132"/>
      <c r="AK25" s="159"/>
      <c r="AL25" s="167"/>
      <c r="AM25" s="132"/>
      <c r="AN25" s="132"/>
      <c r="AO25" s="132"/>
      <c r="AP25" s="168"/>
      <c r="AQ25" s="180">
        <f t="shared" si="0"/>
        <v>0</v>
      </c>
      <c r="AS25" s="116" t="s">
        <v>378</v>
      </c>
      <c r="AT25" s="131" t="s">
        <v>791</v>
      </c>
      <c r="AU25" s="17" t="s">
        <v>18</v>
      </c>
      <c r="AV25" s="143"/>
      <c r="AW25" s="19"/>
      <c r="AX25" s="19">
        <v>32</v>
      </c>
      <c r="AY25" s="156"/>
      <c r="AZ25" s="156"/>
      <c r="BA25" s="156"/>
      <c r="BB25" s="157"/>
      <c r="BD25" s="13" t="s">
        <v>383</v>
      </c>
      <c r="BE25" s="13" t="s">
        <v>846</v>
      </c>
      <c r="BF25" s="13" t="s">
        <v>566</v>
      </c>
    </row>
    <row r="26" spans="1:58" ht="14.5" thickBot="1" x14ac:dyDescent="0.35">
      <c r="A26" s="11">
        <v>12530001</v>
      </c>
      <c r="B26" s="108" t="s">
        <v>64</v>
      </c>
      <c r="C26" s="149"/>
      <c r="D26" s="132"/>
      <c r="E26" s="132"/>
      <c r="F26" s="132"/>
      <c r="G26" s="150"/>
      <c r="H26" s="149"/>
      <c r="I26" s="132"/>
      <c r="J26" s="132"/>
      <c r="K26" s="132"/>
      <c r="L26" s="159"/>
      <c r="M26" s="167"/>
      <c r="N26" s="132"/>
      <c r="O26" s="132"/>
      <c r="P26" s="132"/>
      <c r="Q26" s="168"/>
      <c r="R26" s="167"/>
      <c r="S26" s="132"/>
      <c r="T26" s="132"/>
      <c r="U26" s="132"/>
      <c r="V26" s="168"/>
      <c r="W26" s="162"/>
      <c r="X26" s="132"/>
      <c r="Y26" s="132"/>
      <c r="Z26" s="132"/>
      <c r="AA26" s="150"/>
      <c r="AB26" s="149"/>
      <c r="AC26" s="132"/>
      <c r="AD26" s="132"/>
      <c r="AE26" s="132"/>
      <c r="AF26" s="159"/>
      <c r="AG26" s="167"/>
      <c r="AH26" s="132"/>
      <c r="AI26" s="132"/>
      <c r="AJ26" s="132"/>
      <c r="AK26" s="159"/>
      <c r="AL26" s="167"/>
      <c r="AM26" s="132"/>
      <c r="AN26" s="132"/>
      <c r="AO26" s="132"/>
      <c r="AP26" s="168"/>
      <c r="AQ26" s="180">
        <f t="shared" si="0"/>
        <v>0</v>
      </c>
      <c r="AS26" s="116" t="s">
        <v>378</v>
      </c>
      <c r="AT26" s="131" t="s">
        <v>559</v>
      </c>
      <c r="AU26" s="17" t="s">
        <v>18</v>
      </c>
      <c r="AV26" s="143"/>
      <c r="AW26" s="19">
        <v>20</v>
      </c>
      <c r="AX26" s="156"/>
      <c r="AY26" s="156"/>
      <c r="AZ26" s="156"/>
      <c r="BA26" s="156"/>
      <c r="BB26" s="157"/>
      <c r="BD26" s="13" t="s">
        <v>382</v>
      </c>
      <c r="BE26" s="13" t="s">
        <v>774</v>
      </c>
      <c r="BF26" s="13" t="s">
        <v>566</v>
      </c>
    </row>
    <row r="27" spans="1:58" ht="14.5" thickTop="1" x14ac:dyDescent="0.3">
      <c r="A27" s="11">
        <v>12530109</v>
      </c>
      <c r="B27" s="108" t="s">
        <v>65</v>
      </c>
      <c r="C27" s="149"/>
      <c r="D27" s="132"/>
      <c r="E27" s="132"/>
      <c r="F27" s="132"/>
      <c r="G27" s="150"/>
      <c r="H27" s="149"/>
      <c r="I27" s="132"/>
      <c r="J27" s="132"/>
      <c r="K27" s="132"/>
      <c r="L27" s="159"/>
      <c r="M27" s="167"/>
      <c r="N27" s="132"/>
      <c r="O27" s="132"/>
      <c r="P27" s="132"/>
      <c r="Q27" s="168"/>
      <c r="R27" s="167"/>
      <c r="S27" s="132"/>
      <c r="T27" s="132"/>
      <c r="U27" s="132"/>
      <c r="V27" s="168"/>
      <c r="W27" s="162"/>
      <c r="X27" s="132"/>
      <c r="Y27" s="132"/>
      <c r="Z27" s="132"/>
      <c r="AA27" s="150"/>
      <c r="AB27" s="149"/>
      <c r="AC27" s="132"/>
      <c r="AD27" s="132"/>
      <c r="AE27" s="132"/>
      <c r="AF27" s="159"/>
      <c r="AG27" s="167"/>
      <c r="AH27" s="132"/>
      <c r="AI27" s="132"/>
      <c r="AJ27" s="132"/>
      <c r="AK27" s="159"/>
      <c r="AL27" s="167"/>
      <c r="AM27" s="132"/>
      <c r="AN27" s="132"/>
      <c r="AO27" s="132"/>
      <c r="AP27" s="168"/>
      <c r="AQ27" s="180">
        <f t="shared" si="0"/>
        <v>0</v>
      </c>
      <c r="AS27" s="144"/>
      <c r="AT27" s="145"/>
      <c r="AU27" s="145"/>
      <c r="AV27" s="109" t="s">
        <v>534</v>
      </c>
      <c r="AW27" s="110" t="s">
        <v>535</v>
      </c>
      <c r="AX27" s="110" t="s">
        <v>536</v>
      </c>
      <c r="AY27" s="110" t="s">
        <v>537</v>
      </c>
      <c r="AZ27" s="110" t="s">
        <v>538</v>
      </c>
      <c r="BA27" s="111" t="s">
        <v>539</v>
      </c>
      <c r="BB27" s="112" t="s">
        <v>540</v>
      </c>
      <c r="BD27" s="13" t="s">
        <v>381</v>
      </c>
      <c r="BE27" s="13" t="s">
        <v>780</v>
      </c>
      <c r="BF27" s="13" t="s">
        <v>912</v>
      </c>
    </row>
    <row r="28" spans="1:58" x14ac:dyDescent="0.3">
      <c r="A28" s="11">
        <v>12490044</v>
      </c>
      <c r="B28" s="108" t="s">
        <v>66</v>
      </c>
      <c r="C28" s="149"/>
      <c r="D28" s="132"/>
      <c r="E28" s="132"/>
      <c r="F28" s="132"/>
      <c r="G28" s="150"/>
      <c r="H28" s="149"/>
      <c r="I28" s="132"/>
      <c r="J28" s="132"/>
      <c r="K28" s="132"/>
      <c r="L28" s="159"/>
      <c r="M28" s="167"/>
      <c r="N28" s="132"/>
      <c r="O28" s="132"/>
      <c r="P28" s="132"/>
      <c r="Q28" s="168"/>
      <c r="R28" s="167"/>
      <c r="S28" s="132"/>
      <c r="T28" s="132"/>
      <c r="U28" s="132"/>
      <c r="V28" s="168"/>
      <c r="W28" s="162"/>
      <c r="X28" s="132"/>
      <c r="Y28" s="132"/>
      <c r="Z28" s="132"/>
      <c r="AA28" s="150"/>
      <c r="AB28" s="149"/>
      <c r="AC28" s="132"/>
      <c r="AD28" s="132"/>
      <c r="AE28" s="132"/>
      <c r="AF28" s="159"/>
      <c r="AG28" s="167"/>
      <c r="AH28" s="132"/>
      <c r="AI28" s="132"/>
      <c r="AJ28" s="132"/>
      <c r="AK28" s="159"/>
      <c r="AL28" s="167"/>
      <c r="AM28" s="132"/>
      <c r="AN28" s="132"/>
      <c r="AO28" s="132"/>
      <c r="AP28" s="168"/>
      <c r="AQ28" s="180">
        <f t="shared" si="0"/>
        <v>0</v>
      </c>
      <c r="AS28" s="146"/>
      <c r="AT28" s="147"/>
      <c r="AU28" s="147"/>
      <c r="AV28" s="113">
        <v>10</v>
      </c>
      <c r="AW28" s="113">
        <v>20</v>
      </c>
      <c r="AX28" s="113">
        <v>32</v>
      </c>
      <c r="AY28" s="113">
        <v>40</v>
      </c>
      <c r="AZ28" s="113">
        <v>48</v>
      </c>
      <c r="BA28" s="113">
        <v>56</v>
      </c>
      <c r="BB28" s="114">
        <v>64</v>
      </c>
      <c r="BD28" s="13" t="s">
        <v>384</v>
      </c>
      <c r="BE28" s="13" t="s">
        <v>764</v>
      </c>
      <c r="BF28" s="13" t="s">
        <v>907</v>
      </c>
    </row>
    <row r="29" spans="1:58" x14ac:dyDescent="0.3">
      <c r="A29" s="11">
        <v>12490129</v>
      </c>
      <c r="B29" s="108" t="s">
        <v>67</v>
      </c>
      <c r="C29" s="149"/>
      <c r="D29" s="132"/>
      <c r="E29" s="132"/>
      <c r="F29" s="132"/>
      <c r="G29" s="150"/>
      <c r="H29" s="149"/>
      <c r="I29" s="132"/>
      <c r="J29" s="132"/>
      <c r="K29" s="132"/>
      <c r="L29" s="159"/>
      <c r="M29" s="167"/>
      <c r="N29" s="132"/>
      <c r="O29" s="132"/>
      <c r="P29" s="132"/>
      <c r="Q29" s="168"/>
      <c r="R29" s="167"/>
      <c r="S29" s="132"/>
      <c r="T29" s="132"/>
      <c r="U29" s="132"/>
      <c r="V29" s="168"/>
      <c r="W29" s="162"/>
      <c r="X29" s="132"/>
      <c r="Y29" s="132"/>
      <c r="Z29" s="132"/>
      <c r="AA29" s="150"/>
      <c r="AB29" s="149"/>
      <c r="AC29" s="132"/>
      <c r="AD29" s="132"/>
      <c r="AE29" s="132"/>
      <c r="AF29" s="159"/>
      <c r="AG29" s="167"/>
      <c r="AH29" s="132"/>
      <c r="AI29" s="132"/>
      <c r="AJ29" s="132"/>
      <c r="AK29" s="159"/>
      <c r="AL29" s="167"/>
      <c r="AM29" s="132"/>
      <c r="AN29" s="132"/>
      <c r="AO29" s="132"/>
      <c r="AP29" s="168"/>
      <c r="AQ29" s="180">
        <f t="shared" si="0"/>
        <v>0</v>
      </c>
      <c r="AS29" s="117" t="s">
        <v>384</v>
      </c>
      <c r="AT29" s="131" t="s">
        <v>557</v>
      </c>
      <c r="AU29" s="17" t="s">
        <v>145</v>
      </c>
      <c r="AV29" s="143"/>
      <c r="AW29" s="19">
        <v>20</v>
      </c>
      <c r="AX29" s="156"/>
      <c r="AY29" s="156"/>
      <c r="AZ29" s="156"/>
      <c r="BA29" s="156"/>
      <c r="BB29" s="157"/>
      <c r="BD29" s="13" t="s">
        <v>382</v>
      </c>
      <c r="BE29" s="13" t="s">
        <v>764</v>
      </c>
      <c r="BF29" s="13" t="s">
        <v>907</v>
      </c>
    </row>
    <row r="30" spans="1:58" x14ac:dyDescent="0.3">
      <c r="A30" s="11">
        <v>12538910</v>
      </c>
      <c r="B30" s="108" t="s">
        <v>68</v>
      </c>
      <c r="C30" s="149"/>
      <c r="D30" s="132"/>
      <c r="E30" s="132"/>
      <c r="F30" s="132"/>
      <c r="G30" s="150"/>
      <c r="H30" s="149"/>
      <c r="I30" s="132"/>
      <c r="J30" s="132"/>
      <c r="K30" s="132"/>
      <c r="L30" s="159"/>
      <c r="M30" s="167"/>
      <c r="N30" s="132"/>
      <c r="O30" s="132"/>
      <c r="P30" s="132"/>
      <c r="Q30" s="168"/>
      <c r="R30" s="167"/>
      <c r="S30" s="132"/>
      <c r="T30" s="132"/>
      <c r="U30" s="132"/>
      <c r="V30" s="168"/>
      <c r="W30" s="162"/>
      <c r="X30" s="132"/>
      <c r="Y30" s="132"/>
      <c r="Z30" s="132"/>
      <c r="AA30" s="150"/>
      <c r="AB30" s="149"/>
      <c r="AC30" s="132"/>
      <c r="AD30" s="132"/>
      <c r="AE30" s="132"/>
      <c r="AF30" s="159"/>
      <c r="AG30" s="167"/>
      <c r="AH30" s="132"/>
      <c r="AI30" s="132"/>
      <c r="AJ30" s="132"/>
      <c r="AK30" s="159"/>
      <c r="AL30" s="167"/>
      <c r="AM30" s="132"/>
      <c r="AN30" s="132"/>
      <c r="AO30" s="132"/>
      <c r="AP30" s="168"/>
      <c r="AQ30" s="180">
        <f t="shared" si="0"/>
        <v>0</v>
      </c>
      <c r="AS30" s="117" t="s">
        <v>384</v>
      </c>
      <c r="AT30" s="16" t="s">
        <v>759</v>
      </c>
      <c r="AU30" s="17" t="s">
        <v>145</v>
      </c>
      <c r="AV30" s="155"/>
      <c r="AW30" s="156"/>
      <c r="AX30" s="156"/>
      <c r="AY30" s="156"/>
      <c r="AZ30" s="156"/>
      <c r="BA30" s="156"/>
      <c r="BB30" s="157"/>
      <c r="BD30" s="13" t="s">
        <v>381</v>
      </c>
      <c r="BE30" s="13" t="s">
        <v>775</v>
      </c>
      <c r="BF30" s="13" t="s">
        <v>240</v>
      </c>
    </row>
    <row r="31" spans="1:58" x14ac:dyDescent="0.3">
      <c r="A31" s="11">
        <v>12530021</v>
      </c>
      <c r="B31" s="108" t="s">
        <v>69</v>
      </c>
      <c r="C31" s="149"/>
      <c r="D31" s="132"/>
      <c r="E31" s="132"/>
      <c r="F31" s="132"/>
      <c r="G31" s="150"/>
      <c r="H31" s="149"/>
      <c r="I31" s="132"/>
      <c r="J31" s="132"/>
      <c r="K31" s="132"/>
      <c r="L31" s="159"/>
      <c r="M31" s="167"/>
      <c r="N31" s="132"/>
      <c r="O31" s="132"/>
      <c r="P31" s="132"/>
      <c r="Q31" s="168"/>
      <c r="R31" s="167"/>
      <c r="S31" s="132"/>
      <c r="T31" s="132"/>
      <c r="U31" s="132"/>
      <c r="V31" s="168"/>
      <c r="W31" s="162"/>
      <c r="X31" s="132"/>
      <c r="Y31" s="132"/>
      <c r="Z31" s="132"/>
      <c r="AA31" s="150"/>
      <c r="AB31" s="149"/>
      <c r="AC31" s="132"/>
      <c r="AD31" s="132"/>
      <c r="AE31" s="132"/>
      <c r="AF31" s="159"/>
      <c r="AG31" s="167"/>
      <c r="AH31" s="132"/>
      <c r="AI31" s="132"/>
      <c r="AJ31" s="132"/>
      <c r="AK31" s="159"/>
      <c r="AL31" s="167"/>
      <c r="AM31" s="132"/>
      <c r="AN31" s="132"/>
      <c r="AO31" s="132"/>
      <c r="AP31" s="168"/>
      <c r="AQ31" s="180">
        <f t="shared" si="0"/>
        <v>0</v>
      </c>
      <c r="AS31" s="117" t="s">
        <v>384</v>
      </c>
      <c r="AT31" s="16" t="s">
        <v>758</v>
      </c>
      <c r="AU31" s="17" t="s">
        <v>182</v>
      </c>
      <c r="AV31" s="155"/>
      <c r="AW31" s="156"/>
      <c r="AX31" s="156"/>
      <c r="AY31" s="156"/>
      <c r="AZ31" s="156"/>
      <c r="BA31" s="156"/>
      <c r="BB31" s="157"/>
      <c r="BD31" s="13" t="s">
        <v>378</v>
      </c>
      <c r="BE31" s="13" t="s">
        <v>906</v>
      </c>
      <c r="BF31" s="13" t="s">
        <v>240</v>
      </c>
    </row>
    <row r="32" spans="1:58" x14ac:dyDescent="0.3">
      <c r="A32" s="11">
        <v>12490115</v>
      </c>
      <c r="B32" s="108" t="s">
        <v>70</v>
      </c>
      <c r="C32" s="149"/>
      <c r="D32" s="132"/>
      <c r="E32" s="132"/>
      <c r="F32" s="132"/>
      <c r="G32" s="150"/>
      <c r="H32" s="149"/>
      <c r="I32" s="132"/>
      <c r="J32" s="132"/>
      <c r="K32" s="132"/>
      <c r="L32" s="159"/>
      <c r="M32" s="167"/>
      <c r="N32" s="132"/>
      <c r="O32" s="132"/>
      <c r="P32" s="132"/>
      <c r="Q32" s="168"/>
      <c r="R32" s="167"/>
      <c r="S32" s="132"/>
      <c r="T32" s="132"/>
      <c r="U32" s="132"/>
      <c r="V32" s="168"/>
      <c r="W32" s="162"/>
      <c r="X32" s="132"/>
      <c r="Y32" s="132"/>
      <c r="Z32" s="132"/>
      <c r="AA32" s="150"/>
      <c r="AB32" s="149"/>
      <c r="AC32" s="132"/>
      <c r="AD32" s="132"/>
      <c r="AE32" s="132"/>
      <c r="AF32" s="159"/>
      <c r="AG32" s="167"/>
      <c r="AH32" s="132"/>
      <c r="AI32" s="132"/>
      <c r="AJ32" s="132"/>
      <c r="AK32" s="159"/>
      <c r="AL32" s="167"/>
      <c r="AM32" s="132"/>
      <c r="AN32" s="132"/>
      <c r="AO32" s="132"/>
      <c r="AP32" s="168"/>
      <c r="AQ32" s="180">
        <f t="shared" si="0"/>
        <v>0</v>
      </c>
      <c r="AS32" s="117" t="s">
        <v>384</v>
      </c>
      <c r="AT32" s="186" t="s">
        <v>846</v>
      </c>
      <c r="AU32" s="185" t="s">
        <v>566</v>
      </c>
      <c r="AV32" s="143"/>
      <c r="AW32" s="19"/>
      <c r="AX32" s="19"/>
      <c r="AY32" s="19">
        <v>40</v>
      </c>
      <c r="AZ32" s="156"/>
      <c r="BA32" s="156"/>
      <c r="BB32" s="157"/>
      <c r="BC32" s="21"/>
      <c r="BD32" s="13" t="s">
        <v>379</v>
      </c>
      <c r="BE32" s="13" t="s">
        <v>906</v>
      </c>
      <c r="BF32" s="13" t="s">
        <v>240</v>
      </c>
    </row>
    <row r="33" spans="1:58" x14ac:dyDescent="0.3">
      <c r="A33" s="11">
        <v>12850033</v>
      </c>
      <c r="B33" s="108" t="s">
        <v>37</v>
      </c>
      <c r="C33" s="149"/>
      <c r="D33" s="132"/>
      <c r="E33" s="132"/>
      <c r="F33" s="132"/>
      <c r="G33" s="150"/>
      <c r="H33" s="149"/>
      <c r="I33" s="132"/>
      <c r="J33" s="132"/>
      <c r="K33" s="132"/>
      <c r="L33" s="159"/>
      <c r="M33" s="167"/>
      <c r="N33" s="132"/>
      <c r="O33" s="132"/>
      <c r="P33" s="132"/>
      <c r="Q33" s="168"/>
      <c r="R33" s="167"/>
      <c r="S33" s="132"/>
      <c r="T33" s="132"/>
      <c r="U33" s="132"/>
      <c r="V33" s="168"/>
      <c r="W33" s="162"/>
      <c r="X33" s="132"/>
      <c r="Y33" s="132"/>
      <c r="Z33" s="132"/>
      <c r="AA33" s="150"/>
      <c r="AB33" s="149"/>
      <c r="AC33" s="132"/>
      <c r="AD33" s="132"/>
      <c r="AE33" s="132"/>
      <c r="AF33" s="159"/>
      <c r="AG33" s="167"/>
      <c r="AH33" s="132"/>
      <c r="AI33" s="132"/>
      <c r="AJ33" s="132"/>
      <c r="AK33" s="159"/>
      <c r="AL33" s="167"/>
      <c r="AM33" s="132"/>
      <c r="AN33" s="132"/>
      <c r="AO33" s="132"/>
      <c r="AP33" s="168"/>
      <c r="AQ33" s="180">
        <f t="shared" si="0"/>
        <v>0</v>
      </c>
      <c r="AS33" s="117" t="s">
        <v>384</v>
      </c>
      <c r="AT33" s="16" t="s">
        <v>847</v>
      </c>
      <c r="AU33" s="17" t="s">
        <v>566</v>
      </c>
      <c r="AV33" s="143"/>
      <c r="AW33" s="19"/>
      <c r="AX33" s="19">
        <v>32</v>
      </c>
      <c r="AY33" s="156"/>
      <c r="AZ33" s="156"/>
      <c r="BA33" s="156"/>
      <c r="BB33" s="157"/>
      <c r="BD33" s="13" t="s">
        <v>377</v>
      </c>
      <c r="BE33" s="13" t="s">
        <v>781</v>
      </c>
      <c r="BF33" s="13" t="s">
        <v>240</v>
      </c>
    </row>
    <row r="34" spans="1:58" x14ac:dyDescent="0.3">
      <c r="A34" s="11">
        <v>12490117</v>
      </c>
      <c r="B34" s="108" t="s">
        <v>71</v>
      </c>
      <c r="C34" s="149"/>
      <c r="D34" s="132"/>
      <c r="E34" s="132"/>
      <c r="F34" s="132"/>
      <c r="G34" s="150"/>
      <c r="H34" s="149"/>
      <c r="I34" s="132"/>
      <c r="J34" s="132"/>
      <c r="K34" s="132"/>
      <c r="L34" s="159"/>
      <c r="M34" s="167"/>
      <c r="N34" s="132"/>
      <c r="O34" s="132"/>
      <c r="P34" s="132"/>
      <c r="Q34" s="168"/>
      <c r="R34" s="167"/>
      <c r="S34" s="132"/>
      <c r="T34" s="132"/>
      <c r="U34" s="132"/>
      <c r="V34" s="168"/>
      <c r="W34" s="162"/>
      <c r="X34" s="132"/>
      <c r="Y34" s="132"/>
      <c r="Z34" s="132"/>
      <c r="AA34" s="150"/>
      <c r="AB34" s="149"/>
      <c r="AC34" s="132"/>
      <c r="AD34" s="132"/>
      <c r="AE34" s="132"/>
      <c r="AF34" s="159"/>
      <c r="AG34" s="167"/>
      <c r="AH34" s="132"/>
      <c r="AI34" s="132"/>
      <c r="AJ34" s="132"/>
      <c r="AK34" s="159"/>
      <c r="AL34" s="167"/>
      <c r="AM34" s="132"/>
      <c r="AN34" s="132"/>
      <c r="AO34" s="132"/>
      <c r="AP34" s="168"/>
      <c r="AQ34" s="180">
        <f t="shared" si="0"/>
        <v>0</v>
      </c>
      <c r="AS34" s="117" t="s">
        <v>384</v>
      </c>
      <c r="AT34" s="131" t="s">
        <v>764</v>
      </c>
      <c r="AU34" s="17" t="s">
        <v>907</v>
      </c>
      <c r="AV34" s="155"/>
      <c r="AW34" s="156"/>
      <c r="AX34" s="156"/>
      <c r="AY34" s="156"/>
      <c r="AZ34" s="156"/>
      <c r="BA34" s="156"/>
      <c r="BB34" s="157"/>
      <c r="BD34" s="13" t="s">
        <v>383</v>
      </c>
      <c r="BE34" s="13" t="s">
        <v>752</v>
      </c>
      <c r="BF34" s="13" t="s">
        <v>20</v>
      </c>
    </row>
    <row r="35" spans="1:58" x14ac:dyDescent="0.3">
      <c r="A35" s="11">
        <v>12850125</v>
      </c>
      <c r="B35" s="108" t="s">
        <v>72</v>
      </c>
      <c r="C35" s="149"/>
      <c r="D35" s="132"/>
      <c r="E35" s="132"/>
      <c r="F35" s="132"/>
      <c r="G35" s="150"/>
      <c r="H35" s="149"/>
      <c r="I35" s="132"/>
      <c r="J35" s="132"/>
      <c r="K35" s="132"/>
      <c r="L35" s="159"/>
      <c r="M35" s="167"/>
      <c r="N35" s="132"/>
      <c r="O35" s="132"/>
      <c r="P35" s="132"/>
      <c r="Q35" s="168"/>
      <c r="R35" s="167"/>
      <c r="S35" s="132"/>
      <c r="T35" s="132"/>
      <c r="U35" s="132"/>
      <c r="V35" s="168"/>
      <c r="W35" s="162"/>
      <c r="X35" s="132"/>
      <c r="Y35" s="132"/>
      <c r="Z35" s="132"/>
      <c r="AA35" s="150"/>
      <c r="AB35" s="149"/>
      <c r="AC35" s="132"/>
      <c r="AD35" s="132"/>
      <c r="AE35" s="132"/>
      <c r="AF35" s="159"/>
      <c r="AG35" s="167"/>
      <c r="AH35" s="132"/>
      <c r="AI35" s="132"/>
      <c r="AJ35" s="132"/>
      <c r="AK35" s="159"/>
      <c r="AL35" s="167"/>
      <c r="AM35" s="132"/>
      <c r="AN35" s="132"/>
      <c r="AO35" s="132"/>
      <c r="AP35" s="168"/>
      <c r="AQ35" s="180">
        <f t="shared" si="0"/>
        <v>0</v>
      </c>
      <c r="AS35" s="117" t="s">
        <v>384</v>
      </c>
      <c r="AT35" s="16" t="s">
        <v>762</v>
      </c>
      <c r="AU35" s="17" t="s">
        <v>249</v>
      </c>
      <c r="AV35" s="143"/>
      <c r="AW35" s="19"/>
      <c r="AX35" s="19">
        <v>32</v>
      </c>
      <c r="AY35" s="156"/>
      <c r="AZ35" s="156"/>
      <c r="BA35" s="156"/>
      <c r="BB35" s="157"/>
      <c r="BD35" s="13" t="s">
        <v>376</v>
      </c>
      <c r="BE35" s="13" t="s">
        <v>910</v>
      </c>
      <c r="BF35" s="13" t="s">
        <v>249</v>
      </c>
    </row>
    <row r="36" spans="1:58" ht="14.5" thickBot="1" x14ac:dyDescent="0.35">
      <c r="A36" s="11">
        <v>12490107</v>
      </c>
      <c r="B36" s="108" t="s">
        <v>73</v>
      </c>
      <c r="C36" s="149"/>
      <c r="D36" s="132"/>
      <c r="E36" s="132"/>
      <c r="F36" s="132"/>
      <c r="G36" s="150"/>
      <c r="H36" s="149"/>
      <c r="I36" s="132"/>
      <c r="J36" s="132"/>
      <c r="K36" s="132"/>
      <c r="L36" s="159"/>
      <c r="M36" s="167"/>
      <c r="N36" s="132"/>
      <c r="O36" s="132"/>
      <c r="P36" s="132"/>
      <c r="Q36" s="168"/>
      <c r="R36" s="167"/>
      <c r="S36" s="132"/>
      <c r="T36" s="132"/>
      <c r="U36" s="132"/>
      <c r="V36" s="168"/>
      <c r="W36" s="162"/>
      <c r="X36" s="132"/>
      <c r="Y36" s="132"/>
      <c r="Z36" s="132"/>
      <c r="AA36" s="150"/>
      <c r="AB36" s="149"/>
      <c r="AC36" s="132"/>
      <c r="AD36" s="132"/>
      <c r="AE36" s="132"/>
      <c r="AF36" s="159"/>
      <c r="AG36" s="167"/>
      <c r="AH36" s="132"/>
      <c r="AI36" s="132"/>
      <c r="AJ36" s="132"/>
      <c r="AK36" s="159"/>
      <c r="AL36" s="167"/>
      <c r="AM36" s="132"/>
      <c r="AN36" s="132"/>
      <c r="AO36" s="132"/>
      <c r="AP36" s="168"/>
      <c r="AQ36" s="180">
        <f t="shared" si="0"/>
        <v>0</v>
      </c>
      <c r="AS36" s="117" t="s">
        <v>384</v>
      </c>
      <c r="AT36" s="16" t="s">
        <v>757</v>
      </c>
      <c r="AU36" s="17" t="s">
        <v>18</v>
      </c>
      <c r="AV36" s="143"/>
      <c r="AW36" s="19">
        <v>20</v>
      </c>
      <c r="AX36" s="156"/>
      <c r="AY36" s="156"/>
      <c r="AZ36" s="156"/>
      <c r="BA36" s="156"/>
      <c r="BB36" s="157"/>
      <c r="BD36" s="13" t="s">
        <v>381</v>
      </c>
      <c r="BE36" s="13" t="s">
        <v>776</v>
      </c>
      <c r="BF36" s="13" t="s">
        <v>249</v>
      </c>
    </row>
    <row r="37" spans="1:58" ht="14.5" thickTop="1" x14ac:dyDescent="0.3">
      <c r="A37" s="11">
        <v>12850016</v>
      </c>
      <c r="B37" s="108" t="s">
        <v>8</v>
      </c>
      <c r="C37" s="149"/>
      <c r="D37" s="132"/>
      <c r="E37" s="132"/>
      <c r="F37" s="132"/>
      <c r="G37" s="150"/>
      <c r="H37" s="149"/>
      <c r="I37" s="132"/>
      <c r="J37" s="132"/>
      <c r="K37" s="132"/>
      <c r="L37" s="159"/>
      <c r="M37" s="167"/>
      <c r="N37" s="132"/>
      <c r="O37" s="132"/>
      <c r="P37" s="132"/>
      <c r="Q37" s="168"/>
      <c r="R37" s="167"/>
      <c r="S37" s="132"/>
      <c r="T37" s="132"/>
      <c r="U37" s="132"/>
      <c r="V37" s="168"/>
      <c r="W37" s="162"/>
      <c r="X37" s="132"/>
      <c r="Y37" s="132"/>
      <c r="Z37" s="132"/>
      <c r="AA37" s="150"/>
      <c r="AB37" s="149"/>
      <c r="AC37" s="132"/>
      <c r="AD37" s="132"/>
      <c r="AE37" s="132"/>
      <c r="AF37" s="159"/>
      <c r="AG37" s="167"/>
      <c r="AH37" s="132"/>
      <c r="AI37" s="132"/>
      <c r="AJ37" s="132"/>
      <c r="AK37" s="159"/>
      <c r="AL37" s="167"/>
      <c r="AM37" s="132"/>
      <c r="AN37" s="132"/>
      <c r="AO37" s="132"/>
      <c r="AP37" s="168"/>
      <c r="AQ37" s="180">
        <f t="shared" si="0"/>
        <v>0</v>
      </c>
      <c r="AS37" s="144"/>
      <c r="AT37" s="145"/>
      <c r="AU37" s="145"/>
      <c r="AV37" s="109" t="s">
        <v>534</v>
      </c>
      <c r="AW37" s="110" t="s">
        <v>535</v>
      </c>
      <c r="AX37" s="110" t="s">
        <v>536</v>
      </c>
      <c r="AY37" s="110" t="s">
        <v>537</v>
      </c>
      <c r="AZ37" s="110" t="s">
        <v>538</v>
      </c>
      <c r="BA37" s="111" t="s">
        <v>539</v>
      </c>
      <c r="BB37" s="112" t="s">
        <v>540</v>
      </c>
      <c r="BD37" s="13" t="s">
        <v>384</v>
      </c>
      <c r="BE37" s="13" t="s">
        <v>762</v>
      </c>
      <c r="BF37" s="13" t="s">
        <v>249</v>
      </c>
    </row>
    <row r="38" spans="1:58" x14ac:dyDescent="0.3">
      <c r="A38" s="11">
        <v>12850165</v>
      </c>
      <c r="B38" s="108" t="s">
        <v>74</v>
      </c>
      <c r="C38" s="149"/>
      <c r="D38" s="132"/>
      <c r="E38" s="132"/>
      <c r="F38" s="132"/>
      <c r="G38" s="150"/>
      <c r="H38" s="149"/>
      <c r="I38" s="132"/>
      <c r="J38" s="132"/>
      <c r="K38" s="132"/>
      <c r="L38" s="159"/>
      <c r="M38" s="167"/>
      <c r="N38" s="132"/>
      <c r="O38" s="132"/>
      <c r="P38" s="132"/>
      <c r="Q38" s="168"/>
      <c r="R38" s="167"/>
      <c r="S38" s="132"/>
      <c r="T38" s="132"/>
      <c r="U38" s="132"/>
      <c r="V38" s="168"/>
      <c r="W38" s="162"/>
      <c r="X38" s="132"/>
      <c r="Y38" s="132"/>
      <c r="Z38" s="132"/>
      <c r="AA38" s="150"/>
      <c r="AB38" s="149"/>
      <c r="AC38" s="132"/>
      <c r="AD38" s="132"/>
      <c r="AE38" s="132"/>
      <c r="AF38" s="159"/>
      <c r="AG38" s="167"/>
      <c r="AH38" s="132"/>
      <c r="AI38" s="132"/>
      <c r="AJ38" s="132"/>
      <c r="AK38" s="159"/>
      <c r="AL38" s="167"/>
      <c r="AM38" s="132"/>
      <c r="AN38" s="132"/>
      <c r="AO38" s="132"/>
      <c r="AP38" s="168"/>
      <c r="AQ38" s="180">
        <f t="shared" si="0"/>
        <v>0</v>
      </c>
      <c r="AS38" s="146"/>
      <c r="AT38" s="147"/>
      <c r="AU38" s="147"/>
      <c r="AV38" s="113">
        <v>10</v>
      </c>
      <c r="AW38" s="113">
        <v>20</v>
      </c>
      <c r="AX38" s="113">
        <v>32</v>
      </c>
      <c r="AY38" s="113">
        <v>40</v>
      </c>
      <c r="AZ38" s="113">
        <v>48</v>
      </c>
      <c r="BA38" s="113">
        <v>56</v>
      </c>
      <c r="BB38" s="114">
        <v>64</v>
      </c>
      <c r="BD38" s="13" t="s">
        <v>377</v>
      </c>
      <c r="BE38" s="13" t="s">
        <v>910</v>
      </c>
      <c r="BF38" s="13" t="s">
        <v>249</v>
      </c>
    </row>
    <row r="39" spans="1:58" x14ac:dyDescent="0.3">
      <c r="A39" s="11">
        <v>12440279</v>
      </c>
      <c r="B39" s="108" t="s">
        <v>75</v>
      </c>
      <c r="C39" s="149"/>
      <c r="D39" s="132"/>
      <c r="E39" s="132"/>
      <c r="F39" s="132"/>
      <c r="G39" s="150"/>
      <c r="H39" s="149"/>
      <c r="I39" s="132"/>
      <c r="J39" s="132"/>
      <c r="K39" s="132"/>
      <c r="L39" s="159"/>
      <c r="M39" s="167"/>
      <c r="N39" s="132"/>
      <c r="O39" s="132"/>
      <c r="P39" s="132"/>
      <c r="Q39" s="168"/>
      <c r="R39" s="167"/>
      <c r="S39" s="132"/>
      <c r="T39" s="132"/>
      <c r="U39" s="132"/>
      <c r="V39" s="168"/>
      <c r="W39" s="162"/>
      <c r="X39" s="132"/>
      <c r="Y39" s="132"/>
      <c r="Z39" s="132"/>
      <c r="AA39" s="150"/>
      <c r="AB39" s="149"/>
      <c r="AC39" s="132"/>
      <c r="AD39" s="132"/>
      <c r="AE39" s="132"/>
      <c r="AF39" s="159"/>
      <c r="AG39" s="167"/>
      <c r="AH39" s="132"/>
      <c r="AI39" s="132"/>
      <c r="AJ39" s="132"/>
      <c r="AK39" s="159"/>
      <c r="AL39" s="167"/>
      <c r="AM39" s="132"/>
      <c r="AN39" s="132"/>
      <c r="AO39" s="132"/>
      <c r="AP39" s="168"/>
      <c r="AQ39" s="180">
        <f t="shared" si="0"/>
        <v>0</v>
      </c>
      <c r="AS39" s="116" t="s">
        <v>379</v>
      </c>
      <c r="AT39" s="131" t="s">
        <v>815</v>
      </c>
      <c r="AU39" s="17" t="s">
        <v>190</v>
      </c>
      <c r="AV39" s="143"/>
      <c r="AW39" s="19">
        <v>20</v>
      </c>
      <c r="AX39" s="156"/>
      <c r="AY39" s="156"/>
      <c r="AZ39" s="156"/>
      <c r="BA39" s="156"/>
      <c r="BB39" s="157"/>
      <c r="BD39" s="13" t="s">
        <v>382</v>
      </c>
      <c r="BE39" s="13" t="s">
        <v>765</v>
      </c>
      <c r="BF39" s="13" t="s">
        <v>249</v>
      </c>
    </row>
    <row r="40" spans="1:58" x14ac:dyDescent="0.3">
      <c r="A40" s="11">
        <v>12440054</v>
      </c>
      <c r="B40" s="108" t="s">
        <v>76</v>
      </c>
      <c r="C40" s="149"/>
      <c r="D40" s="132"/>
      <c r="E40" s="132"/>
      <c r="F40" s="132"/>
      <c r="G40" s="150"/>
      <c r="H40" s="149"/>
      <c r="I40" s="132"/>
      <c r="J40" s="132"/>
      <c r="K40" s="132"/>
      <c r="L40" s="159"/>
      <c r="M40" s="167"/>
      <c r="N40" s="132"/>
      <c r="O40" s="132"/>
      <c r="P40" s="132"/>
      <c r="Q40" s="168"/>
      <c r="R40" s="167"/>
      <c r="S40" s="132"/>
      <c r="T40" s="132"/>
      <c r="U40" s="132"/>
      <c r="V40" s="168"/>
      <c r="W40" s="162"/>
      <c r="X40" s="132"/>
      <c r="Y40" s="132"/>
      <c r="Z40" s="132"/>
      <c r="AA40" s="150"/>
      <c r="AB40" s="149"/>
      <c r="AC40" s="132"/>
      <c r="AD40" s="132"/>
      <c r="AE40" s="132"/>
      <c r="AF40" s="159"/>
      <c r="AG40" s="167"/>
      <c r="AH40" s="132"/>
      <c r="AI40" s="132"/>
      <c r="AJ40" s="132"/>
      <c r="AK40" s="159"/>
      <c r="AL40" s="167"/>
      <c r="AM40" s="132"/>
      <c r="AN40" s="132"/>
      <c r="AO40" s="132"/>
      <c r="AP40" s="168"/>
      <c r="AQ40" s="180">
        <f t="shared" si="0"/>
        <v>0</v>
      </c>
      <c r="AS40" s="116" t="s">
        <v>379</v>
      </c>
      <c r="AT40" s="132" t="s">
        <v>801</v>
      </c>
      <c r="AU40" s="154" t="s">
        <v>190</v>
      </c>
      <c r="AV40" s="143"/>
      <c r="AW40" s="156"/>
      <c r="AX40" s="156"/>
      <c r="AY40" s="156"/>
      <c r="AZ40" s="156"/>
      <c r="BA40" s="156"/>
      <c r="BB40" s="157"/>
      <c r="BD40" s="13" t="s">
        <v>376</v>
      </c>
      <c r="BE40" s="13" t="s">
        <v>916</v>
      </c>
      <c r="BF40" s="13" t="s">
        <v>255</v>
      </c>
    </row>
    <row r="41" spans="1:58" x14ac:dyDescent="0.3">
      <c r="A41" s="11">
        <v>12538908</v>
      </c>
      <c r="B41" s="108" t="s">
        <v>77</v>
      </c>
      <c r="C41" s="149"/>
      <c r="D41" s="132"/>
      <c r="E41" s="132"/>
      <c r="F41" s="132"/>
      <c r="G41" s="150"/>
      <c r="H41" s="149"/>
      <c r="I41" s="132"/>
      <c r="J41" s="132"/>
      <c r="K41" s="132"/>
      <c r="L41" s="159"/>
      <c r="M41" s="167"/>
      <c r="N41" s="132"/>
      <c r="O41" s="132"/>
      <c r="P41" s="132"/>
      <c r="Q41" s="168"/>
      <c r="R41" s="167"/>
      <c r="S41" s="132"/>
      <c r="T41" s="132"/>
      <c r="U41" s="132"/>
      <c r="V41" s="168"/>
      <c r="W41" s="162"/>
      <c r="X41" s="132"/>
      <c r="Y41" s="132"/>
      <c r="Z41" s="132"/>
      <c r="AA41" s="150"/>
      <c r="AB41" s="149"/>
      <c r="AC41" s="132"/>
      <c r="AD41" s="132"/>
      <c r="AE41" s="132"/>
      <c r="AF41" s="159"/>
      <c r="AG41" s="167"/>
      <c r="AH41" s="132"/>
      <c r="AI41" s="132"/>
      <c r="AJ41" s="132"/>
      <c r="AK41" s="159"/>
      <c r="AL41" s="167"/>
      <c r="AM41" s="132"/>
      <c r="AN41" s="132"/>
      <c r="AO41" s="132"/>
      <c r="AP41" s="168"/>
      <c r="AQ41" s="180">
        <f t="shared" si="0"/>
        <v>0</v>
      </c>
      <c r="AS41" s="116" t="s">
        <v>379</v>
      </c>
      <c r="AT41" s="132" t="s">
        <v>906</v>
      </c>
      <c r="AU41" s="154" t="s">
        <v>240</v>
      </c>
      <c r="AV41" s="143"/>
      <c r="AW41" s="156"/>
      <c r="AX41" s="156"/>
      <c r="AY41" s="156"/>
      <c r="AZ41" s="156"/>
      <c r="BA41" s="156"/>
      <c r="BB41" s="157"/>
      <c r="BD41" s="13" t="s">
        <v>376</v>
      </c>
      <c r="BE41" s="13" t="s">
        <v>816</v>
      </c>
      <c r="BF41" s="13" t="s">
        <v>919</v>
      </c>
    </row>
    <row r="42" spans="1:58" x14ac:dyDescent="0.3">
      <c r="A42" s="11">
        <v>12440032</v>
      </c>
      <c r="B42" s="108" t="s">
        <v>78</v>
      </c>
      <c r="C42" s="149"/>
      <c r="D42" s="132"/>
      <c r="E42" s="132"/>
      <c r="F42" s="132"/>
      <c r="G42" s="150"/>
      <c r="H42" s="149"/>
      <c r="I42" s="132"/>
      <c r="J42" s="132"/>
      <c r="K42" s="132"/>
      <c r="L42" s="159"/>
      <c r="M42" s="167"/>
      <c r="N42" s="132"/>
      <c r="O42" s="132"/>
      <c r="P42" s="132"/>
      <c r="Q42" s="168"/>
      <c r="R42" s="167"/>
      <c r="S42" s="132"/>
      <c r="T42" s="132"/>
      <c r="U42" s="132"/>
      <c r="V42" s="168"/>
      <c r="W42" s="162"/>
      <c r="X42" s="132"/>
      <c r="Y42" s="132"/>
      <c r="Z42" s="132"/>
      <c r="AA42" s="150"/>
      <c r="AB42" s="149"/>
      <c r="AC42" s="132"/>
      <c r="AD42" s="132"/>
      <c r="AE42" s="132"/>
      <c r="AF42" s="159"/>
      <c r="AG42" s="167"/>
      <c r="AH42" s="132"/>
      <c r="AI42" s="132"/>
      <c r="AJ42" s="132"/>
      <c r="AK42" s="159"/>
      <c r="AL42" s="167"/>
      <c r="AM42" s="132"/>
      <c r="AN42" s="132"/>
      <c r="AO42" s="132"/>
      <c r="AP42" s="168"/>
      <c r="AQ42" s="180">
        <f t="shared" si="0"/>
        <v>0</v>
      </c>
      <c r="AS42" s="116" t="s">
        <v>379</v>
      </c>
      <c r="AT42" s="131" t="s">
        <v>791</v>
      </c>
      <c r="AU42" s="17" t="s">
        <v>18</v>
      </c>
      <c r="AV42" s="143"/>
      <c r="AW42" s="19"/>
      <c r="AX42" s="19">
        <v>32</v>
      </c>
      <c r="AY42" s="156"/>
      <c r="AZ42" s="156"/>
      <c r="BA42" s="156"/>
      <c r="BB42" s="157"/>
      <c r="BD42" s="13" t="s">
        <v>382</v>
      </c>
      <c r="BE42" s="13" t="s">
        <v>767</v>
      </c>
      <c r="BF42" s="13" t="s">
        <v>908</v>
      </c>
    </row>
    <row r="43" spans="1:58" x14ac:dyDescent="0.3">
      <c r="A43" s="11">
        <v>12490004</v>
      </c>
      <c r="B43" s="108" t="s">
        <v>79</v>
      </c>
      <c r="C43" s="149"/>
      <c r="D43" s="132"/>
      <c r="E43" s="132"/>
      <c r="F43" s="132"/>
      <c r="G43" s="150"/>
      <c r="H43" s="149"/>
      <c r="I43" s="132"/>
      <c r="J43" s="132"/>
      <c r="K43" s="132"/>
      <c r="L43" s="159"/>
      <c r="M43" s="167"/>
      <c r="N43" s="132"/>
      <c r="O43" s="132"/>
      <c r="P43" s="132"/>
      <c r="Q43" s="168"/>
      <c r="R43" s="167"/>
      <c r="S43" s="132"/>
      <c r="T43" s="132"/>
      <c r="U43" s="132"/>
      <c r="V43" s="168"/>
      <c r="W43" s="162"/>
      <c r="X43" s="132"/>
      <c r="Y43" s="132"/>
      <c r="Z43" s="132"/>
      <c r="AA43" s="150"/>
      <c r="AB43" s="149"/>
      <c r="AC43" s="132"/>
      <c r="AD43" s="132"/>
      <c r="AE43" s="132"/>
      <c r="AF43" s="159"/>
      <c r="AG43" s="167"/>
      <c r="AH43" s="132"/>
      <c r="AI43" s="132"/>
      <c r="AJ43" s="132"/>
      <c r="AK43" s="159"/>
      <c r="AL43" s="167"/>
      <c r="AM43" s="132"/>
      <c r="AN43" s="132"/>
      <c r="AO43" s="132"/>
      <c r="AP43" s="168"/>
      <c r="AQ43" s="180">
        <f t="shared" si="0"/>
        <v>0</v>
      </c>
      <c r="AS43" s="116" t="s">
        <v>379</v>
      </c>
      <c r="AT43" s="132" t="s">
        <v>559</v>
      </c>
      <c r="AU43" s="154" t="s">
        <v>18</v>
      </c>
      <c r="AV43" s="143"/>
      <c r="AW43" s="156"/>
      <c r="AX43" s="156"/>
      <c r="AY43" s="156"/>
      <c r="AZ43" s="156"/>
      <c r="BA43" s="156"/>
      <c r="BB43" s="157"/>
      <c r="BD43" s="13" t="s">
        <v>378</v>
      </c>
      <c r="BE43" s="13" t="s">
        <v>791</v>
      </c>
      <c r="BF43" s="13" t="s">
        <v>18</v>
      </c>
    </row>
    <row r="44" spans="1:58" ht="14.5" thickBot="1" x14ac:dyDescent="0.35">
      <c r="A44" s="11">
        <v>12530020</v>
      </c>
      <c r="B44" s="108" t="s">
        <v>80</v>
      </c>
      <c r="C44" s="149"/>
      <c r="D44" s="132"/>
      <c r="E44" s="132"/>
      <c r="F44" s="132"/>
      <c r="G44" s="150"/>
      <c r="H44" s="149"/>
      <c r="I44" s="132"/>
      <c r="J44" s="132"/>
      <c r="K44" s="132"/>
      <c r="L44" s="159"/>
      <c r="M44" s="167"/>
      <c r="N44" s="132"/>
      <c r="O44" s="132"/>
      <c r="P44" s="132"/>
      <c r="Q44" s="168"/>
      <c r="R44" s="167"/>
      <c r="S44" s="132"/>
      <c r="T44" s="132"/>
      <c r="U44" s="132"/>
      <c r="V44" s="168"/>
      <c r="W44" s="162"/>
      <c r="X44" s="132"/>
      <c r="Y44" s="132"/>
      <c r="Z44" s="132"/>
      <c r="AA44" s="150"/>
      <c r="AB44" s="149"/>
      <c r="AC44" s="132"/>
      <c r="AD44" s="132"/>
      <c r="AE44" s="132"/>
      <c r="AF44" s="159"/>
      <c r="AG44" s="167"/>
      <c r="AH44" s="132"/>
      <c r="AI44" s="132"/>
      <c r="AJ44" s="132"/>
      <c r="AK44" s="159"/>
      <c r="AL44" s="167"/>
      <c r="AM44" s="132"/>
      <c r="AN44" s="132"/>
      <c r="AO44" s="132"/>
      <c r="AP44" s="168"/>
      <c r="AQ44" s="180">
        <f t="shared" si="0"/>
        <v>0</v>
      </c>
      <c r="AS44" s="116" t="s">
        <v>379</v>
      </c>
      <c r="AT44" s="131" t="s">
        <v>800</v>
      </c>
      <c r="AU44" s="17" t="s">
        <v>4</v>
      </c>
      <c r="AV44" s="143"/>
      <c r="AW44" s="19"/>
      <c r="AX44" s="19">
        <v>32</v>
      </c>
      <c r="AY44" s="156"/>
      <c r="AZ44" s="156"/>
      <c r="BA44" s="156"/>
      <c r="BB44" s="157"/>
      <c r="BD44" s="13" t="s">
        <v>378</v>
      </c>
      <c r="BE44" s="13" t="s">
        <v>559</v>
      </c>
      <c r="BF44" s="13" t="s">
        <v>18</v>
      </c>
    </row>
    <row r="45" spans="1:58" ht="14.5" thickTop="1" x14ac:dyDescent="0.3">
      <c r="A45" s="11">
        <v>12720041</v>
      </c>
      <c r="B45" s="108" t="s">
        <v>81</v>
      </c>
      <c r="C45" s="149"/>
      <c r="D45" s="132"/>
      <c r="E45" s="132"/>
      <c r="F45" s="132"/>
      <c r="G45" s="150"/>
      <c r="H45" s="149"/>
      <c r="I45" s="132"/>
      <c r="J45" s="132"/>
      <c r="K45" s="132"/>
      <c r="L45" s="159"/>
      <c r="M45" s="167"/>
      <c r="N45" s="132"/>
      <c r="O45" s="132"/>
      <c r="P45" s="132"/>
      <c r="Q45" s="168"/>
      <c r="R45" s="167"/>
      <c r="S45" s="132"/>
      <c r="T45" s="132"/>
      <c r="U45" s="132"/>
      <c r="V45" s="168"/>
      <c r="W45" s="162"/>
      <c r="X45" s="132"/>
      <c r="Y45" s="132"/>
      <c r="Z45" s="132"/>
      <c r="AA45" s="150"/>
      <c r="AB45" s="149"/>
      <c r="AC45" s="132"/>
      <c r="AD45" s="132"/>
      <c r="AE45" s="132"/>
      <c r="AF45" s="159"/>
      <c r="AG45" s="167"/>
      <c r="AH45" s="132"/>
      <c r="AI45" s="132"/>
      <c r="AJ45" s="132"/>
      <c r="AK45" s="159"/>
      <c r="AL45" s="167"/>
      <c r="AM45" s="132"/>
      <c r="AN45" s="132"/>
      <c r="AO45" s="132"/>
      <c r="AP45" s="168"/>
      <c r="AQ45" s="180">
        <f t="shared" si="0"/>
        <v>0</v>
      </c>
      <c r="AS45" s="144"/>
      <c r="AT45" s="145"/>
      <c r="AU45" s="145"/>
      <c r="AV45" s="109" t="s">
        <v>534</v>
      </c>
      <c r="AW45" s="110" t="s">
        <v>535</v>
      </c>
      <c r="AX45" s="110" t="s">
        <v>536</v>
      </c>
      <c r="AY45" s="110" t="s">
        <v>537</v>
      </c>
      <c r="AZ45" s="110" t="s">
        <v>538</v>
      </c>
      <c r="BA45" s="111" t="s">
        <v>539</v>
      </c>
      <c r="BB45" s="112" t="s">
        <v>540</v>
      </c>
      <c r="BD45" s="13" t="s">
        <v>384</v>
      </c>
      <c r="BE45" s="13" t="s">
        <v>757</v>
      </c>
      <c r="BF45" s="13" t="s">
        <v>18</v>
      </c>
    </row>
    <row r="46" spans="1:58" x14ac:dyDescent="0.3">
      <c r="A46" s="11">
        <v>12440081</v>
      </c>
      <c r="B46" s="108" t="s">
        <v>82</v>
      </c>
      <c r="C46" s="149"/>
      <c r="D46" s="132"/>
      <c r="E46" s="132"/>
      <c r="F46" s="132"/>
      <c r="G46" s="150"/>
      <c r="H46" s="149"/>
      <c r="I46" s="132"/>
      <c r="J46" s="132"/>
      <c r="K46" s="132"/>
      <c r="L46" s="159"/>
      <c r="M46" s="167"/>
      <c r="N46" s="132"/>
      <c r="O46" s="132"/>
      <c r="P46" s="132"/>
      <c r="Q46" s="168"/>
      <c r="R46" s="167"/>
      <c r="S46" s="132"/>
      <c r="T46" s="132"/>
      <c r="U46" s="132"/>
      <c r="V46" s="168"/>
      <c r="W46" s="162"/>
      <c r="X46" s="132"/>
      <c r="Y46" s="132"/>
      <c r="Z46" s="132"/>
      <c r="AA46" s="150"/>
      <c r="AB46" s="149"/>
      <c r="AC46" s="132"/>
      <c r="AD46" s="132"/>
      <c r="AE46" s="132"/>
      <c r="AF46" s="159"/>
      <c r="AG46" s="167"/>
      <c r="AH46" s="132"/>
      <c r="AI46" s="132"/>
      <c r="AJ46" s="132"/>
      <c r="AK46" s="159"/>
      <c r="AL46" s="167"/>
      <c r="AM46" s="132"/>
      <c r="AN46" s="132"/>
      <c r="AO46" s="132"/>
      <c r="AP46" s="168"/>
      <c r="AQ46" s="180">
        <f t="shared" si="0"/>
        <v>0</v>
      </c>
      <c r="AS46" s="146"/>
      <c r="AT46" s="147"/>
      <c r="AU46" s="147"/>
      <c r="AV46" s="113">
        <v>10</v>
      </c>
      <c r="AW46" s="113">
        <v>20</v>
      </c>
      <c r="AX46" s="113">
        <v>32</v>
      </c>
      <c r="AY46" s="113">
        <v>40</v>
      </c>
      <c r="AZ46" s="113">
        <v>48</v>
      </c>
      <c r="BA46" s="113">
        <v>56</v>
      </c>
      <c r="BB46" s="114">
        <v>64</v>
      </c>
      <c r="BD46" s="13" t="s">
        <v>379</v>
      </c>
      <c r="BE46" s="13" t="s">
        <v>791</v>
      </c>
      <c r="BF46" s="13" t="s">
        <v>18</v>
      </c>
    </row>
    <row r="47" spans="1:58" x14ac:dyDescent="0.3">
      <c r="A47" s="11">
        <v>12490038</v>
      </c>
      <c r="B47" s="108" t="s">
        <v>83</v>
      </c>
      <c r="C47" s="149"/>
      <c r="D47" s="132"/>
      <c r="E47" s="132"/>
      <c r="F47" s="132"/>
      <c r="G47" s="150"/>
      <c r="H47" s="149"/>
      <c r="I47" s="132"/>
      <c r="J47" s="132"/>
      <c r="K47" s="132"/>
      <c r="L47" s="159"/>
      <c r="M47" s="167"/>
      <c r="N47" s="132"/>
      <c r="O47" s="132"/>
      <c r="P47" s="132"/>
      <c r="Q47" s="168"/>
      <c r="R47" s="167"/>
      <c r="S47" s="132"/>
      <c r="T47" s="132"/>
      <c r="U47" s="132"/>
      <c r="V47" s="168"/>
      <c r="W47" s="162"/>
      <c r="X47" s="132"/>
      <c r="Y47" s="132"/>
      <c r="Z47" s="132"/>
      <c r="AA47" s="150"/>
      <c r="AB47" s="149"/>
      <c r="AC47" s="132"/>
      <c r="AD47" s="132"/>
      <c r="AE47" s="132"/>
      <c r="AF47" s="159"/>
      <c r="AG47" s="167"/>
      <c r="AH47" s="132"/>
      <c r="AI47" s="132"/>
      <c r="AJ47" s="132"/>
      <c r="AK47" s="159"/>
      <c r="AL47" s="167"/>
      <c r="AM47" s="132"/>
      <c r="AN47" s="132"/>
      <c r="AO47" s="132"/>
      <c r="AP47" s="168"/>
      <c r="AQ47" s="180">
        <f t="shared" si="0"/>
        <v>0</v>
      </c>
      <c r="AS47" s="117" t="s">
        <v>383</v>
      </c>
      <c r="AT47" s="132" t="s">
        <v>557</v>
      </c>
      <c r="AU47" s="154" t="s">
        <v>145</v>
      </c>
      <c r="AV47" s="143"/>
      <c r="AW47" s="156"/>
      <c r="AX47" s="156"/>
      <c r="AY47" s="156"/>
      <c r="AZ47" s="156"/>
      <c r="BA47" s="156"/>
      <c r="BB47" s="157"/>
      <c r="BD47" s="13" t="s">
        <v>379</v>
      </c>
      <c r="BE47" s="13" t="s">
        <v>559</v>
      </c>
      <c r="BF47" s="13" t="s">
        <v>18</v>
      </c>
    </row>
    <row r="48" spans="1:58" x14ac:dyDescent="0.3">
      <c r="A48" s="11">
        <v>12440154</v>
      </c>
      <c r="B48" s="108" t="s">
        <v>84</v>
      </c>
      <c r="C48" s="149"/>
      <c r="D48" s="132"/>
      <c r="E48" s="132"/>
      <c r="F48" s="132"/>
      <c r="G48" s="150"/>
      <c r="H48" s="149"/>
      <c r="I48" s="132"/>
      <c r="J48" s="132"/>
      <c r="K48" s="132"/>
      <c r="L48" s="159"/>
      <c r="M48" s="167"/>
      <c r="N48" s="132"/>
      <c r="O48" s="132"/>
      <c r="P48" s="132"/>
      <c r="Q48" s="168"/>
      <c r="R48" s="167"/>
      <c r="S48" s="132"/>
      <c r="T48" s="132"/>
      <c r="U48" s="132"/>
      <c r="V48" s="168"/>
      <c r="W48" s="162"/>
      <c r="X48" s="132"/>
      <c r="Y48" s="132"/>
      <c r="Z48" s="132"/>
      <c r="AA48" s="150"/>
      <c r="AB48" s="149"/>
      <c r="AC48" s="132"/>
      <c r="AD48" s="132"/>
      <c r="AE48" s="132"/>
      <c r="AF48" s="159"/>
      <c r="AG48" s="167"/>
      <c r="AH48" s="132"/>
      <c r="AI48" s="132"/>
      <c r="AJ48" s="132"/>
      <c r="AK48" s="159"/>
      <c r="AL48" s="167"/>
      <c r="AM48" s="132"/>
      <c r="AN48" s="132"/>
      <c r="AO48" s="132"/>
      <c r="AP48" s="168"/>
      <c r="AQ48" s="180">
        <f t="shared" si="0"/>
        <v>0</v>
      </c>
      <c r="AS48" s="117" t="s">
        <v>383</v>
      </c>
      <c r="AT48" s="132" t="s">
        <v>846</v>
      </c>
      <c r="AU48" s="154" t="s">
        <v>566</v>
      </c>
      <c r="AV48" s="143"/>
      <c r="AW48" s="156"/>
      <c r="AX48" s="156"/>
      <c r="AY48" s="156"/>
      <c r="AZ48" s="156"/>
      <c r="BA48" s="156"/>
      <c r="BB48" s="157"/>
      <c r="BD48" s="13" t="s">
        <v>383</v>
      </c>
      <c r="BE48" s="13" t="s">
        <v>750</v>
      </c>
      <c r="BF48" s="13" t="s">
        <v>18</v>
      </c>
    </row>
    <row r="49" spans="1:58" x14ac:dyDescent="0.3">
      <c r="A49" s="11">
        <v>12850012</v>
      </c>
      <c r="B49" s="108" t="s">
        <v>85</v>
      </c>
      <c r="C49" s="149"/>
      <c r="D49" s="132"/>
      <c r="E49" s="132"/>
      <c r="F49" s="132"/>
      <c r="G49" s="150"/>
      <c r="H49" s="149"/>
      <c r="I49" s="132"/>
      <c r="J49" s="132"/>
      <c r="K49" s="132"/>
      <c r="L49" s="159"/>
      <c r="M49" s="167"/>
      <c r="N49" s="132"/>
      <c r="O49" s="132"/>
      <c r="P49" s="132"/>
      <c r="Q49" s="168"/>
      <c r="R49" s="167"/>
      <c r="S49" s="132"/>
      <c r="T49" s="132"/>
      <c r="U49" s="132"/>
      <c r="V49" s="168"/>
      <c r="W49" s="162"/>
      <c r="X49" s="132"/>
      <c r="Y49" s="132"/>
      <c r="Z49" s="132"/>
      <c r="AA49" s="150"/>
      <c r="AB49" s="149"/>
      <c r="AC49" s="132"/>
      <c r="AD49" s="132"/>
      <c r="AE49" s="132"/>
      <c r="AF49" s="159"/>
      <c r="AG49" s="167"/>
      <c r="AH49" s="132"/>
      <c r="AI49" s="132"/>
      <c r="AJ49" s="132"/>
      <c r="AK49" s="159"/>
      <c r="AL49" s="167"/>
      <c r="AM49" s="132"/>
      <c r="AN49" s="132"/>
      <c r="AO49" s="132"/>
      <c r="AP49" s="168"/>
      <c r="AQ49" s="180">
        <f t="shared" si="0"/>
        <v>0</v>
      </c>
      <c r="AS49" s="117" t="s">
        <v>383</v>
      </c>
      <c r="AT49" s="131" t="s">
        <v>752</v>
      </c>
      <c r="AU49" s="17" t="s">
        <v>20</v>
      </c>
      <c r="AV49" s="143"/>
      <c r="AW49" s="19">
        <v>20</v>
      </c>
      <c r="AX49" s="156"/>
      <c r="AY49" s="156"/>
      <c r="AZ49" s="156"/>
      <c r="BA49" s="156"/>
      <c r="BB49" s="157"/>
      <c r="BD49" s="13" t="s">
        <v>383</v>
      </c>
      <c r="BE49" s="13" t="s">
        <v>753</v>
      </c>
      <c r="BF49" s="13" t="s">
        <v>18</v>
      </c>
    </row>
    <row r="50" spans="1:58" x14ac:dyDescent="0.3">
      <c r="A50" s="11">
        <v>12530008</v>
      </c>
      <c r="B50" s="108" t="s">
        <v>86</v>
      </c>
      <c r="C50" s="149"/>
      <c r="D50" s="132"/>
      <c r="E50" s="132"/>
      <c r="F50" s="132"/>
      <c r="G50" s="150"/>
      <c r="H50" s="149"/>
      <c r="I50" s="132"/>
      <c r="J50" s="132"/>
      <c r="K50" s="132"/>
      <c r="L50" s="159"/>
      <c r="M50" s="167"/>
      <c r="N50" s="132"/>
      <c r="O50" s="132"/>
      <c r="P50" s="132"/>
      <c r="Q50" s="168"/>
      <c r="R50" s="167"/>
      <c r="S50" s="132"/>
      <c r="T50" s="132"/>
      <c r="U50" s="132"/>
      <c r="V50" s="168"/>
      <c r="W50" s="162"/>
      <c r="X50" s="132"/>
      <c r="Y50" s="132"/>
      <c r="Z50" s="132"/>
      <c r="AA50" s="150"/>
      <c r="AB50" s="149"/>
      <c r="AC50" s="132"/>
      <c r="AD50" s="132"/>
      <c r="AE50" s="132"/>
      <c r="AF50" s="159"/>
      <c r="AG50" s="167"/>
      <c r="AH50" s="132"/>
      <c r="AI50" s="132"/>
      <c r="AJ50" s="132"/>
      <c r="AK50" s="159"/>
      <c r="AL50" s="167"/>
      <c r="AM50" s="132"/>
      <c r="AN50" s="132"/>
      <c r="AO50" s="132"/>
      <c r="AP50" s="168"/>
      <c r="AQ50" s="180">
        <f t="shared" si="0"/>
        <v>0</v>
      </c>
      <c r="AS50" s="117" t="s">
        <v>383</v>
      </c>
      <c r="AT50" s="131" t="s">
        <v>750</v>
      </c>
      <c r="AU50" s="17" t="s">
        <v>18</v>
      </c>
      <c r="AV50" s="143"/>
      <c r="AW50" s="19"/>
      <c r="AX50" s="19"/>
      <c r="AY50" s="19">
        <v>40</v>
      </c>
      <c r="AZ50" s="156"/>
      <c r="BA50" s="156"/>
      <c r="BB50" s="157"/>
      <c r="BD50" s="13" t="s">
        <v>379</v>
      </c>
      <c r="BE50" s="13" t="s">
        <v>800</v>
      </c>
      <c r="BF50" s="13" t="s">
        <v>4</v>
      </c>
    </row>
    <row r="51" spans="1:58" x14ac:dyDescent="0.3">
      <c r="A51" s="11">
        <v>12490043</v>
      </c>
      <c r="B51" s="108" t="s">
        <v>87</v>
      </c>
      <c r="C51" s="149"/>
      <c r="D51" s="132"/>
      <c r="E51" s="132"/>
      <c r="F51" s="132"/>
      <c r="G51" s="150"/>
      <c r="H51" s="149"/>
      <c r="I51" s="132"/>
      <c r="J51" s="132"/>
      <c r="K51" s="132"/>
      <c r="L51" s="159"/>
      <c r="M51" s="167"/>
      <c r="N51" s="132"/>
      <c r="O51" s="132"/>
      <c r="P51" s="132"/>
      <c r="Q51" s="168"/>
      <c r="R51" s="167"/>
      <c r="S51" s="132"/>
      <c r="T51" s="132"/>
      <c r="U51" s="132"/>
      <c r="V51" s="168"/>
      <c r="W51" s="162"/>
      <c r="X51" s="132"/>
      <c r="Y51" s="132"/>
      <c r="Z51" s="132"/>
      <c r="AA51" s="150"/>
      <c r="AB51" s="149"/>
      <c r="AC51" s="132"/>
      <c r="AD51" s="132"/>
      <c r="AE51" s="132"/>
      <c r="AF51" s="159"/>
      <c r="AG51" s="167"/>
      <c r="AH51" s="132"/>
      <c r="AI51" s="132"/>
      <c r="AJ51" s="132"/>
      <c r="AK51" s="159"/>
      <c r="AL51" s="167"/>
      <c r="AM51" s="132"/>
      <c r="AN51" s="132"/>
      <c r="AO51" s="132"/>
      <c r="AP51" s="168"/>
      <c r="AQ51" s="180">
        <f t="shared" si="0"/>
        <v>0</v>
      </c>
      <c r="AS51" s="117" t="s">
        <v>383</v>
      </c>
      <c r="AT51" s="131" t="s">
        <v>753</v>
      </c>
      <c r="AU51" s="17" t="s">
        <v>18</v>
      </c>
      <c r="AV51" s="143"/>
      <c r="AW51" s="19"/>
      <c r="AX51" s="19">
        <v>32</v>
      </c>
      <c r="AY51" s="156"/>
      <c r="AZ51" s="156"/>
      <c r="BA51" s="156"/>
      <c r="BB51" s="157"/>
      <c r="BD51" s="13" t="s">
        <v>383</v>
      </c>
      <c r="BE51" s="13" t="s">
        <v>905</v>
      </c>
      <c r="BF51" s="13" t="s">
        <v>335</v>
      </c>
    </row>
    <row r="52" spans="1:58" ht="14.5" thickBot="1" x14ac:dyDescent="0.35">
      <c r="A52" s="11">
        <v>12850126</v>
      </c>
      <c r="B52" s="108" t="s">
        <v>88</v>
      </c>
      <c r="C52" s="149"/>
      <c r="D52" s="132"/>
      <c r="E52" s="132"/>
      <c r="F52" s="132"/>
      <c r="G52" s="150"/>
      <c r="H52" s="149"/>
      <c r="I52" s="132"/>
      <c r="J52" s="132"/>
      <c r="K52" s="132"/>
      <c r="L52" s="159"/>
      <c r="M52" s="167"/>
      <c r="N52" s="132"/>
      <c r="O52" s="132"/>
      <c r="P52" s="132"/>
      <c r="Q52" s="168"/>
      <c r="R52" s="167"/>
      <c r="S52" s="132"/>
      <c r="T52" s="132"/>
      <c r="U52" s="132"/>
      <c r="V52" s="168"/>
      <c r="W52" s="162"/>
      <c r="X52" s="132"/>
      <c r="Y52" s="132"/>
      <c r="Z52" s="132"/>
      <c r="AA52" s="150"/>
      <c r="AB52" s="149"/>
      <c r="AC52" s="132"/>
      <c r="AD52" s="132"/>
      <c r="AE52" s="132"/>
      <c r="AF52" s="159"/>
      <c r="AG52" s="167"/>
      <c r="AH52" s="132"/>
      <c r="AI52" s="132"/>
      <c r="AJ52" s="132"/>
      <c r="AK52" s="159"/>
      <c r="AL52" s="167"/>
      <c r="AM52" s="132"/>
      <c r="AN52" s="132"/>
      <c r="AO52" s="132"/>
      <c r="AP52" s="168"/>
      <c r="AQ52" s="180">
        <f t="shared" si="0"/>
        <v>0</v>
      </c>
      <c r="AS52" s="117" t="s">
        <v>383</v>
      </c>
      <c r="AT52" s="131" t="s">
        <v>905</v>
      </c>
      <c r="AU52" s="17" t="s">
        <v>335</v>
      </c>
      <c r="AV52" s="143"/>
      <c r="AW52" s="19">
        <v>20</v>
      </c>
      <c r="AX52" s="156"/>
      <c r="AY52" s="156"/>
      <c r="AZ52" s="156"/>
      <c r="BA52" s="156"/>
      <c r="BB52" s="157"/>
      <c r="BD52" s="21" t="s">
        <v>381</v>
      </c>
      <c r="BE52" s="13" t="s">
        <v>915</v>
      </c>
      <c r="BF52" s="13" t="s">
        <v>13</v>
      </c>
    </row>
    <row r="53" spans="1:58" ht="14.5" thickTop="1" x14ac:dyDescent="0.3">
      <c r="A53" s="11">
        <v>12440025</v>
      </c>
      <c r="B53" s="108" t="s">
        <v>89</v>
      </c>
      <c r="C53" s="149"/>
      <c r="D53" s="132"/>
      <c r="E53" s="132"/>
      <c r="F53" s="132"/>
      <c r="G53" s="150"/>
      <c r="H53" s="149"/>
      <c r="I53" s="132"/>
      <c r="J53" s="132"/>
      <c r="K53" s="132"/>
      <c r="L53" s="159"/>
      <c r="M53" s="167"/>
      <c r="N53" s="132"/>
      <c r="O53" s="132"/>
      <c r="P53" s="132"/>
      <c r="Q53" s="168"/>
      <c r="R53" s="167"/>
      <c r="S53" s="132"/>
      <c r="T53" s="132"/>
      <c r="U53" s="132"/>
      <c r="V53" s="168"/>
      <c r="W53" s="162"/>
      <c r="X53" s="132"/>
      <c r="Y53" s="132"/>
      <c r="Z53" s="132"/>
      <c r="AA53" s="150"/>
      <c r="AB53" s="149"/>
      <c r="AC53" s="132"/>
      <c r="AD53" s="132"/>
      <c r="AE53" s="132"/>
      <c r="AF53" s="159"/>
      <c r="AG53" s="167"/>
      <c r="AH53" s="132"/>
      <c r="AI53" s="132"/>
      <c r="AJ53" s="132"/>
      <c r="AK53" s="159"/>
      <c r="AL53" s="167"/>
      <c r="AM53" s="132"/>
      <c r="AN53" s="132"/>
      <c r="AO53" s="132"/>
      <c r="AP53" s="168"/>
      <c r="AQ53" s="180">
        <f t="shared" si="0"/>
        <v>0</v>
      </c>
      <c r="AS53" s="144"/>
      <c r="AT53" s="145"/>
      <c r="AU53" s="145"/>
      <c r="AV53" s="109" t="s">
        <v>534</v>
      </c>
      <c r="AW53" s="110" t="s">
        <v>535</v>
      </c>
      <c r="AX53" s="110" t="s">
        <v>536</v>
      </c>
      <c r="AY53" s="110" t="s">
        <v>537</v>
      </c>
      <c r="AZ53" s="110" t="s">
        <v>538</v>
      </c>
      <c r="BA53" s="111" t="s">
        <v>539</v>
      </c>
      <c r="BB53" s="112" t="s">
        <v>540</v>
      </c>
      <c r="BD53" s="13" t="s">
        <v>377</v>
      </c>
      <c r="BE53" s="13" t="s">
        <v>782</v>
      </c>
      <c r="BF53" s="13" t="s">
        <v>13</v>
      </c>
    </row>
    <row r="54" spans="1:58" x14ac:dyDescent="0.3">
      <c r="A54" s="11">
        <v>12850143</v>
      </c>
      <c r="B54" s="108" t="s">
        <v>90</v>
      </c>
      <c r="C54" s="149"/>
      <c r="D54" s="132"/>
      <c r="E54" s="132"/>
      <c r="F54" s="132"/>
      <c r="G54" s="150"/>
      <c r="H54" s="149"/>
      <c r="I54" s="132"/>
      <c r="J54" s="132"/>
      <c r="K54" s="132"/>
      <c r="L54" s="159"/>
      <c r="M54" s="167"/>
      <c r="N54" s="132"/>
      <c r="O54" s="132"/>
      <c r="P54" s="132"/>
      <c r="Q54" s="168"/>
      <c r="R54" s="167"/>
      <c r="S54" s="132"/>
      <c r="T54" s="132"/>
      <c r="U54" s="132"/>
      <c r="V54" s="168"/>
      <c r="W54" s="162"/>
      <c r="X54" s="132"/>
      <c r="Y54" s="132"/>
      <c r="Z54" s="132"/>
      <c r="AA54" s="150"/>
      <c r="AB54" s="149"/>
      <c r="AC54" s="132"/>
      <c r="AD54" s="132"/>
      <c r="AE54" s="132"/>
      <c r="AF54" s="159"/>
      <c r="AG54" s="167"/>
      <c r="AH54" s="132"/>
      <c r="AI54" s="132"/>
      <c r="AJ54" s="132"/>
      <c r="AK54" s="159"/>
      <c r="AL54" s="167"/>
      <c r="AM54" s="132"/>
      <c r="AN54" s="132"/>
      <c r="AO54" s="132"/>
      <c r="AP54" s="168"/>
      <c r="AQ54" s="180">
        <f t="shared" si="0"/>
        <v>0</v>
      </c>
      <c r="AS54" s="146"/>
      <c r="AT54" s="147"/>
      <c r="AU54" s="147"/>
      <c r="AV54" s="113">
        <v>10</v>
      </c>
      <c r="AW54" s="113">
        <v>20</v>
      </c>
      <c r="AX54" s="113">
        <v>32</v>
      </c>
      <c r="AY54" s="113">
        <v>40</v>
      </c>
      <c r="AZ54" s="113">
        <v>48</v>
      </c>
      <c r="BA54" s="113">
        <v>56</v>
      </c>
      <c r="BB54" s="114">
        <v>64</v>
      </c>
    </row>
    <row r="55" spans="1:58" x14ac:dyDescent="0.3">
      <c r="A55" s="11">
        <v>12440015</v>
      </c>
      <c r="B55" s="108" t="s">
        <v>91</v>
      </c>
      <c r="C55" s="149"/>
      <c r="D55" s="132"/>
      <c r="E55" s="132"/>
      <c r="F55" s="132"/>
      <c r="G55" s="150"/>
      <c r="H55" s="149"/>
      <c r="I55" s="132"/>
      <c r="J55" s="132"/>
      <c r="K55" s="132"/>
      <c r="L55" s="159"/>
      <c r="M55" s="167"/>
      <c r="N55" s="132"/>
      <c r="O55" s="132"/>
      <c r="P55" s="132"/>
      <c r="Q55" s="168"/>
      <c r="R55" s="167"/>
      <c r="S55" s="132"/>
      <c r="T55" s="132"/>
      <c r="U55" s="132"/>
      <c r="V55" s="168"/>
      <c r="W55" s="162"/>
      <c r="X55" s="132"/>
      <c r="Y55" s="132"/>
      <c r="Z55" s="132"/>
      <c r="AA55" s="150"/>
      <c r="AB55" s="149"/>
      <c r="AC55" s="132"/>
      <c r="AD55" s="132"/>
      <c r="AE55" s="132"/>
      <c r="AF55" s="159"/>
      <c r="AG55" s="167"/>
      <c r="AH55" s="132"/>
      <c r="AI55" s="132"/>
      <c r="AJ55" s="132"/>
      <c r="AK55" s="159"/>
      <c r="AL55" s="167"/>
      <c r="AM55" s="132"/>
      <c r="AN55" s="132"/>
      <c r="AO55" s="132"/>
      <c r="AP55" s="168"/>
      <c r="AQ55" s="180">
        <f t="shared" si="0"/>
        <v>0</v>
      </c>
      <c r="AS55" s="116" t="s">
        <v>377</v>
      </c>
      <c r="AT55" s="131" t="s">
        <v>682</v>
      </c>
      <c r="AU55" s="17" t="s">
        <v>99</v>
      </c>
      <c r="AV55" s="143"/>
      <c r="AW55" s="19">
        <v>20</v>
      </c>
      <c r="AX55" s="156"/>
      <c r="AY55" s="156"/>
      <c r="AZ55" s="156"/>
      <c r="BA55" s="156"/>
      <c r="BB55" s="157"/>
    </row>
    <row r="56" spans="1:58" x14ac:dyDescent="0.3">
      <c r="A56" s="11">
        <v>12440160</v>
      </c>
      <c r="B56" s="108" t="s">
        <v>92</v>
      </c>
      <c r="C56" s="149"/>
      <c r="D56" s="132"/>
      <c r="E56" s="132"/>
      <c r="F56" s="132"/>
      <c r="G56" s="150"/>
      <c r="H56" s="149"/>
      <c r="I56" s="132"/>
      <c r="J56" s="132"/>
      <c r="K56" s="132"/>
      <c r="L56" s="159"/>
      <c r="M56" s="167"/>
      <c r="N56" s="132"/>
      <c r="O56" s="132"/>
      <c r="P56" s="132"/>
      <c r="Q56" s="168"/>
      <c r="R56" s="167"/>
      <c r="S56" s="132"/>
      <c r="T56" s="132"/>
      <c r="U56" s="132"/>
      <c r="V56" s="168"/>
      <c r="W56" s="162"/>
      <c r="X56" s="132"/>
      <c r="Y56" s="132"/>
      <c r="Z56" s="132"/>
      <c r="AA56" s="150"/>
      <c r="AB56" s="149"/>
      <c r="AC56" s="132"/>
      <c r="AD56" s="132"/>
      <c r="AE56" s="132"/>
      <c r="AF56" s="159"/>
      <c r="AG56" s="167"/>
      <c r="AH56" s="132"/>
      <c r="AI56" s="132"/>
      <c r="AJ56" s="132"/>
      <c r="AK56" s="159"/>
      <c r="AL56" s="167"/>
      <c r="AM56" s="132"/>
      <c r="AN56" s="132"/>
      <c r="AO56" s="132"/>
      <c r="AP56" s="168"/>
      <c r="AQ56" s="180">
        <f t="shared" si="0"/>
        <v>0</v>
      </c>
      <c r="AS56" s="116" t="s">
        <v>377</v>
      </c>
      <c r="AT56" s="131" t="s">
        <v>786</v>
      </c>
      <c r="AU56" s="17" t="s">
        <v>26</v>
      </c>
      <c r="AV56" s="155"/>
      <c r="AW56" s="156"/>
      <c r="AX56" s="156"/>
      <c r="AY56" s="156"/>
      <c r="AZ56" s="156"/>
      <c r="BA56" s="156"/>
      <c r="BB56" s="157"/>
    </row>
    <row r="57" spans="1:58" x14ac:dyDescent="0.3">
      <c r="A57" s="11">
        <v>12850039</v>
      </c>
      <c r="B57" s="108" t="s">
        <v>93</v>
      </c>
      <c r="C57" s="149"/>
      <c r="D57" s="132"/>
      <c r="E57" s="132"/>
      <c r="F57" s="132"/>
      <c r="G57" s="150"/>
      <c r="H57" s="149"/>
      <c r="I57" s="132"/>
      <c r="J57" s="132"/>
      <c r="K57" s="132"/>
      <c r="L57" s="159"/>
      <c r="M57" s="167"/>
      <c r="N57" s="132"/>
      <c r="O57" s="132"/>
      <c r="P57" s="132"/>
      <c r="Q57" s="168"/>
      <c r="R57" s="167"/>
      <c r="S57" s="132"/>
      <c r="T57" s="132"/>
      <c r="U57" s="132"/>
      <c r="V57" s="168"/>
      <c r="W57" s="162"/>
      <c r="X57" s="132"/>
      <c r="Y57" s="132"/>
      <c r="Z57" s="132"/>
      <c r="AA57" s="150"/>
      <c r="AB57" s="149"/>
      <c r="AC57" s="132"/>
      <c r="AD57" s="132"/>
      <c r="AE57" s="132"/>
      <c r="AF57" s="159"/>
      <c r="AG57" s="167"/>
      <c r="AH57" s="132"/>
      <c r="AI57" s="132"/>
      <c r="AJ57" s="132"/>
      <c r="AK57" s="159"/>
      <c r="AL57" s="167"/>
      <c r="AM57" s="132"/>
      <c r="AN57" s="132"/>
      <c r="AO57" s="132"/>
      <c r="AP57" s="168"/>
      <c r="AQ57" s="180">
        <f t="shared" si="0"/>
        <v>0</v>
      </c>
      <c r="AS57" s="116" t="s">
        <v>377</v>
      </c>
      <c r="AT57" s="131" t="s">
        <v>909</v>
      </c>
      <c r="AU57" s="17" t="s">
        <v>190</v>
      </c>
      <c r="AV57" s="143"/>
      <c r="AW57" s="19"/>
      <c r="AX57" s="19">
        <v>32</v>
      </c>
      <c r="AY57" s="156"/>
      <c r="AZ57" s="156"/>
      <c r="BA57" s="156"/>
      <c r="BB57" s="157"/>
    </row>
    <row r="58" spans="1:58" x14ac:dyDescent="0.3">
      <c r="A58" s="11">
        <v>12490018</v>
      </c>
      <c r="B58" s="108" t="s">
        <v>94</v>
      </c>
      <c r="C58" s="149"/>
      <c r="D58" s="132"/>
      <c r="E58" s="132"/>
      <c r="F58" s="132"/>
      <c r="G58" s="150"/>
      <c r="H58" s="149"/>
      <c r="I58" s="132"/>
      <c r="J58" s="132"/>
      <c r="K58" s="132"/>
      <c r="L58" s="159"/>
      <c r="M58" s="167"/>
      <c r="N58" s="132"/>
      <c r="O58" s="132"/>
      <c r="P58" s="132"/>
      <c r="Q58" s="168"/>
      <c r="R58" s="167"/>
      <c r="S58" s="132"/>
      <c r="T58" s="132"/>
      <c r="U58" s="132"/>
      <c r="V58" s="168"/>
      <c r="W58" s="162"/>
      <c r="X58" s="132"/>
      <c r="Y58" s="132"/>
      <c r="Z58" s="132"/>
      <c r="AA58" s="150"/>
      <c r="AB58" s="149"/>
      <c r="AC58" s="132"/>
      <c r="AD58" s="132"/>
      <c r="AE58" s="132"/>
      <c r="AF58" s="159"/>
      <c r="AG58" s="167"/>
      <c r="AH58" s="132"/>
      <c r="AI58" s="132"/>
      <c r="AJ58" s="132"/>
      <c r="AK58" s="159"/>
      <c r="AL58" s="167"/>
      <c r="AM58" s="132"/>
      <c r="AN58" s="132"/>
      <c r="AO58" s="132"/>
      <c r="AP58" s="168"/>
      <c r="AQ58" s="180">
        <f t="shared" si="0"/>
        <v>0</v>
      </c>
      <c r="AS58" s="116" t="s">
        <v>377</v>
      </c>
      <c r="AT58" s="131" t="s">
        <v>781</v>
      </c>
      <c r="AU58" s="17" t="s">
        <v>240</v>
      </c>
      <c r="AV58" s="143">
        <v>10</v>
      </c>
      <c r="AW58" s="156"/>
      <c r="AX58" s="156"/>
      <c r="AY58" s="156"/>
      <c r="AZ58" s="156"/>
      <c r="BA58" s="156"/>
      <c r="BB58" s="157"/>
    </row>
    <row r="59" spans="1:58" x14ac:dyDescent="0.3">
      <c r="A59" s="11">
        <v>12440048</v>
      </c>
      <c r="B59" s="108" t="s">
        <v>696</v>
      </c>
      <c r="C59" s="149"/>
      <c r="D59" s="132"/>
      <c r="E59" s="132"/>
      <c r="F59" s="132"/>
      <c r="G59" s="150"/>
      <c r="H59" s="149"/>
      <c r="I59" s="132"/>
      <c r="J59" s="132"/>
      <c r="K59" s="132"/>
      <c r="L59" s="159"/>
      <c r="M59" s="167"/>
      <c r="N59" s="132"/>
      <c r="O59" s="132"/>
      <c r="P59" s="132"/>
      <c r="Q59" s="168"/>
      <c r="R59" s="167"/>
      <c r="S59" s="132"/>
      <c r="T59" s="132"/>
      <c r="U59" s="132"/>
      <c r="V59" s="168"/>
      <c r="W59" s="162"/>
      <c r="X59" s="132"/>
      <c r="Y59" s="132"/>
      <c r="Z59" s="132"/>
      <c r="AA59" s="150"/>
      <c r="AB59" s="149"/>
      <c r="AC59" s="132"/>
      <c r="AD59" s="132"/>
      <c r="AE59" s="132"/>
      <c r="AF59" s="159"/>
      <c r="AG59" s="167"/>
      <c r="AH59" s="132"/>
      <c r="AI59" s="132"/>
      <c r="AJ59" s="132"/>
      <c r="AK59" s="159"/>
      <c r="AL59" s="167"/>
      <c r="AM59" s="132"/>
      <c r="AN59" s="132"/>
      <c r="AO59" s="132"/>
      <c r="AP59" s="168"/>
      <c r="AQ59" s="180">
        <f t="shared" si="0"/>
        <v>0</v>
      </c>
      <c r="AS59" s="116" t="s">
        <v>377</v>
      </c>
      <c r="AT59" s="131" t="s">
        <v>910</v>
      </c>
      <c r="AU59" s="17" t="s">
        <v>249</v>
      </c>
      <c r="AV59" s="155"/>
      <c r="AW59" s="156"/>
      <c r="AX59" s="156"/>
      <c r="AY59" s="156"/>
      <c r="AZ59" s="156"/>
      <c r="BA59" s="156"/>
      <c r="BB59" s="157"/>
    </row>
    <row r="60" spans="1:58" ht="14.5" thickBot="1" x14ac:dyDescent="0.35">
      <c r="A60" s="11">
        <v>12440028</v>
      </c>
      <c r="B60" s="108" t="s">
        <v>704</v>
      </c>
      <c r="C60" s="149"/>
      <c r="D60" s="132"/>
      <c r="E60" s="132"/>
      <c r="F60" s="132"/>
      <c r="G60" s="150"/>
      <c r="H60" s="149"/>
      <c r="I60" s="132"/>
      <c r="J60" s="132"/>
      <c r="K60" s="132"/>
      <c r="L60" s="159"/>
      <c r="M60" s="167"/>
      <c r="N60" s="132"/>
      <c r="O60" s="132"/>
      <c r="P60" s="132"/>
      <c r="Q60" s="168"/>
      <c r="R60" s="167"/>
      <c r="S60" s="132"/>
      <c r="T60" s="132"/>
      <c r="U60" s="132"/>
      <c r="V60" s="168"/>
      <c r="W60" s="162"/>
      <c r="X60" s="132"/>
      <c r="Y60" s="132"/>
      <c r="Z60" s="132"/>
      <c r="AA60" s="150"/>
      <c r="AB60" s="149"/>
      <c r="AC60" s="132"/>
      <c r="AD60" s="132"/>
      <c r="AE60" s="132"/>
      <c r="AF60" s="159"/>
      <c r="AG60" s="167"/>
      <c r="AH60" s="132"/>
      <c r="AI60" s="132"/>
      <c r="AJ60" s="132"/>
      <c r="AK60" s="159"/>
      <c r="AL60" s="167"/>
      <c r="AM60" s="132"/>
      <c r="AN60" s="132"/>
      <c r="AO60" s="132"/>
      <c r="AP60" s="168"/>
      <c r="AQ60" s="180">
        <f t="shared" si="0"/>
        <v>0</v>
      </c>
      <c r="AS60" s="116" t="s">
        <v>377</v>
      </c>
      <c r="AT60" s="131" t="s">
        <v>782</v>
      </c>
      <c r="AU60" s="17" t="s">
        <v>13</v>
      </c>
      <c r="AV60" s="143"/>
      <c r="AW60" s="19">
        <v>20</v>
      </c>
      <c r="AX60" s="156"/>
      <c r="AY60" s="156"/>
      <c r="AZ60" s="156"/>
      <c r="BA60" s="156"/>
      <c r="BB60" s="157"/>
    </row>
    <row r="61" spans="1:58" ht="14.5" thickTop="1" x14ac:dyDescent="0.3">
      <c r="A61" s="11">
        <v>12490019</v>
      </c>
      <c r="B61" s="108" t="s">
        <v>708</v>
      </c>
      <c r="C61" s="149"/>
      <c r="D61" s="132"/>
      <c r="E61" s="132"/>
      <c r="F61" s="132"/>
      <c r="G61" s="150"/>
      <c r="H61" s="149"/>
      <c r="I61" s="132"/>
      <c r="J61" s="132"/>
      <c r="K61" s="132"/>
      <c r="L61" s="159"/>
      <c r="M61" s="167"/>
      <c r="N61" s="132"/>
      <c r="O61" s="132"/>
      <c r="P61" s="132"/>
      <c r="Q61" s="168"/>
      <c r="R61" s="167"/>
      <c r="S61" s="132"/>
      <c r="T61" s="132"/>
      <c r="U61" s="132"/>
      <c r="V61" s="168"/>
      <c r="W61" s="162"/>
      <c r="X61" s="132"/>
      <c r="Y61" s="132"/>
      <c r="Z61" s="132"/>
      <c r="AA61" s="150"/>
      <c r="AB61" s="149"/>
      <c r="AC61" s="132"/>
      <c r="AD61" s="132"/>
      <c r="AE61" s="132"/>
      <c r="AF61" s="159"/>
      <c r="AG61" s="167"/>
      <c r="AH61" s="132"/>
      <c r="AI61" s="132"/>
      <c r="AJ61" s="132"/>
      <c r="AK61" s="159"/>
      <c r="AL61" s="167"/>
      <c r="AM61" s="132"/>
      <c r="AN61" s="132"/>
      <c r="AO61" s="132"/>
      <c r="AP61" s="168"/>
      <c r="AQ61" s="180">
        <f t="shared" si="0"/>
        <v>0</v>
      </c>
      <c r="AS61" s="144"/>
      <c r="AT61" s="145"/>
      <c r="AU61" s="145"/>
      <c r="AV61" s="109" t="s">
        <v>534</v>
      </c>
      <c r="AW61" s="110" t="s">
        <v>535</v>
      </c>
      <c r="AX61" s="110" t="s">
        <v>536</v>
      </c>
      <c r="AY61" s="110" t="s">
        <v>537</v>
      </c>
      <c r="AZ61" s="110" t="s">
        <v>538</v>
      </c>
      <c r="BA61" s="111" t="s">
        <v>539</v>
      </c>
      <c r="BB61" s="112" t="s">
        <v>540</v>
      </c>
    </row>
    <row r="62" spans="1:58" x14ac:dyDescent="0.3">
      <c r="A62" s="11">
        <v>12850026</v>
      </c>
      <c r="B62" s="108" t="s">
        <v>95</v>
      </c>
      <c r="C62" s="149"/>
      <c r="D62" s="132"/>
      <c r="E62" s="132"/>
      <c r="F62" s="132"/>
      <c r="G62" s="150"/>
      <c r="H62" s="149"/>
      <c r="I62" s="132"/>
      <c r="J62" s="132"/>
      <c r="K62" s="132"/>
      <c r="L62" s="159"/>
      <c r="M62" s="167"/>
      <c r="N62" s="132"/>
      <c r="O62" s="132"/>
      <c r="P62" s="132"/>
      <c r="Q62" s="168"/>
      <c r="R62" s="167"/>
      <c r="S62" s="132"/>
      <c r="T62" s="132"/>
      <c r="U62" s="132"/>
      <c r="V62" s="168"/>
      <c r="W62" s="162"/>
      <c r="X62" s="132"/>
      <c r="Y62" s="132"/>
      <c r="Z62" s="132"/>
      <c r="AA62" s="150"/>
      <c r="AB62" s="149"/>
      <c r="AC62" s="132"/>
      <c r="AD62" s="132"/>
      <c r="AE62" s="132"/>
      <c r="AF62" s="159"/>
      <c r="AG62" s="167"/>
      <c r="AH62" s="132"/>
      <c r="AI62" s="132"/>
      <c r="AJ62" s="132"/>
      <c r="AK62" s="159"/>
      <c r="AL62" s="167"/>
      <c r="AM62" s="132"/>
      <c r="AN62" s="132"/>
      <c r="AO62" s="132"/>
      <c r="AP62" s="168"/>
      <c r="AQ62" s="180">
        <f t="shared" si="0"/>
        <v>0</v>
      </c>
      <c r="AS62" s="146"/>
      <c r="AT62" s="147"/>
      <c r="AU62" s="147"/>
      <c r="AV62" s="113">
        <v>10</v>
      </c>
      <c r="AW62" s="113">
        <v>20</v>
      </c>
      <c r="AX62" s="113">
        <v>32</v>
      </c>
      <c r="AY62" s="113">
        <v>40</v>
      </c>
      <c r="AZ62" s="113">
        <v>48</v>
      </c>
      <c r="BA62" s="113">
        <v>56</v>
      </c>
      <c r="BB62" s="114">
        <v>64</v>
      </c>
    </row>
    <row r="63" spans="1:58" x14ac:dyDescent="0.3">
      <c r="A63" s="11">
        <v>12490068</v>
      </c>
      <c r="B63" s="108" t="s">
        <v>96</v>
      </c>
      <c r="C63" s="149"/>
      <c r="D63" s="132"/>
      <c r="E63" s="132"/>
      <c r="F63" s="132"/>
      <c r="G63" s="150"/>
      <c r="H63" s="149"/>
      <c r="I63" s="132"/>
      <c r="J63" s="132"/>
      <c r="K63" s="132"/>
      <c r="L63" s="159"/>
      <c r="M63" s="167"/>
      <c r="N63" s="132"/>
      <c r="O63" s="132"/>
      <c r="P63" s="132"/>
      <c r="Q63" s="168"/>
      <c r="R63" s="167"/>
      <c r="S63" s="132"/>
      <c r="T63" s="132"/>
      <c r="U63" s="132"/>
      <c r="V63" s="168"/>
      <c r="W63" s="162"/>
      <c r="X63" s="132"/>
      <c r="Y63" s="132"/>
      <c r="Z63" s="132"/>
      <c r="AA63" s="150"/>
      <c r="AB63" s="149"/>
      <c r="AC63" s="132"/>
      <c r="AD63" s="132"/>
      <c r="AE63" s="132"/>
      <c r="AF63" s="159"/>
      <c r="AG63" s="167"/>
      <c r="AH63" s="132"/>
      <c r="AI63" s="132"/>
      <c r="AJ63" s="132"/>
      <c r="AK63" s="159"/>
      <c r="AL63" s="167"/>
      <c r="AM63" s="132"/>
      <c r="AN63" s="132"/>
      <c r="AO63" s="132"/>
      <c r="AP63" s="168"/>
      <c r="AQ63" s="180">
        <f t="shared" si="0"/>
        <v>0</v>
      </c>
      <c r="AS63" s="116" t="s">
        <v>382</v>
      </c>
      <c r="AT63" s="131" t="s">
        <v>769</v>
      </c>
      <c r="AU63" s="17" t="s">
        <v>190</v>
      </c>
      <c r="AV63" s="143"/>
      <c r="AW63" s="19"/>
      <c r="AX63" s="19"/>
      <c r="AY63" s="19">
        <v>40</v>
      </c>
      <c r="AZ63" s="156"/>
      <c r="BA63" s="156"/>
      <c r="BB63" s="157"/>
    </row>
    <row r="64" spans="1:58" x14ac:dyDescent="0.3">
      <c r="A64" s="11">
        <v>12720091</v>
      </c>
      <c r="B64" s="108" t="s">
        <v>97</v>
      </c>
      <c r="C64" s="149"/>
      <c r="D64" s="132"/>
      <c r="E64" s="132"/>
      <c r="F64" s="132"/>
      <c r="G64" s="150"/>
      <c r="H64" s="149"/>
      <c r="I64" s="132"/>
      <c r="J64" s="132"/>
      <c r="K64" s="132"/>
      <c r="L64" s="159"/>
      <c r="M64" s="167"/>
      <c r="N64" s="132"/>
      <c r="O64" s="132"/>
      <c r="P64" s="132"/>
      <c r="Q64" s="168"/>
      <c r="R64" s="167"/>
      <c r="S64" s="132"/>
      <c r="T64" s="132"/>
      <c r="U64" s="132"/>
      <c r="V64" s="168"/>
      <c r="W64" s="162"/>
      <c r="X64" s="132"/>
      <c r="Y64" s="132"/>
      <c r="Z64" s="132"/>
      <c r="AA64" s="150"/>
      <c r="AB64" s="149"/>
      <c r="AC64" s="132"/>
      <c r="AD64" s="132"/>
      <c r="AE64" s="132"/>
      <c r="AF64" s="159"/>
      <c r="AG64" s="167"/>
      <c r="AH64" s="132"/>
      <c r="AI64" s="132"/>
      <c r="AJ64" s="132"/>
      <c r="AK64" s="159"/>
      <c r="AL64" s="167"/>
      <c r="AM64" s="132"/>
      <c r="AN64" s="132"/>
      <c r="AO64" s="132"/>
      <c r="AP64" s="168"/>
      <c r="AQ64" s="180">
        <f t="shared" si="0"/>
        <v>0</v>
      </c>
      <c r="AS64" s="116" t="s">
        <v>382</v>
      </c>
      <c r="AT64" s="132" t="s">
        <v>774</v>
      </c>
      <c r="AU64" s="154" t="s">
        <v>566</v>
      </c>
      <c r="AV64" s="155"/>
      <c r="AW64" s="156"/>
      <c r="AX64" s="156"/>
      <c r="AY64" s="156"/>
      <c r="AZ64" s="156"/>
      <c r="BA64" s="156"/>
      <c r="BB64" s="157"/>
    </row>
    <row r="65" spans="1:54" x14ac:dyDescent="0.3">
      <c r="A65" s="11">
        <v>12720051</v>
      </c>
      <c r="B65" s="108" t="s">
        <v>98</v>
      </c>
      <c r="C65" s="149"/>
      <c r="D65" s="132"/>
      <c r="E65" s="132"/>
      <c r="F65" s="132"/>
      <c r="G65" s="150"/>
      <c r="H65" s="149"/>
      <c r="I65" s="132"/>
      <c r="J65" s="132"/>
      <c r="K65" s="132"/>
      <c r="L65" s="159"/>
      <c r="M65" s="167"/>
      <c r="N65" s="132"/>
      <c r="O65" s="132"/>
      <c r="P65" s="132"/>
      <c r="Q65" s="168"/>
      <c r="R65" s="167"/>
      <c r="S65" s="132"/>
      <c r="T65" s="132"/>
      <c r="U65" s="132"/>
      <c r="V65" s="168"/>
      <c r="W65" s="162"/>
      <c r="X65" s="132"/>
      <c r="Y65" s="132"/>
      <c r="Z65" s="132"/>
      <c r="AA65" s="150"/>
      <c r="AB65" s="149"/>
      <c r="AC65" s="132"/>
      <c r="AD65" s="132"/>
      <c r="AE65" s="132"/>
      <c r="AF65" s="159"/>
      <c r="AG65" s="167"/>
      <c r="AH65" s="132"/>
      <c r="AI65" s="132"/>
      <c r="AJ65" s="132"/>
      <c r="AK65" s="159"/>
      <c r="AL65" s="167"/>
      <c r="AM65" s="132"/>
      <c r="AN65" s="132"/>
      <c r="AO65" s="132"/>
      <c r="AP65" s="168"/>
      <c r="AQ65" s="180">
        <f t="shared" si="0"/>
        <v>0</v>
      </c>
      <c r="AS65" s="116" t="s">
        <v>382</v>
      </c>
      <c r="AT65" s="131" t="s">
        <v>764</v>
      </c>
      <c r="AU65" s="17" t="s">
        <v>907</v>
      </c>
      <c r="AV65" s="143"/>
      <c r="AW65" s="19"/>
      <c r="AX65" s="19"/>
      <c r="AZ65" s="19"/>
      <c r="BA65" s="19">
        <v>56</v>
      </c>
      <c r="BB65" s="20"/>
    </row>
    <row r="66" spans="1:54" x14ac:dyDescent="0.3">
      <c r="A66" s="11">
        <v>12530060</v>
      </c>
      <c r="B66" s="137" t="s">
        <v>99</v>
      </c>
      <c r="C66" s="149">
        <v>64</v>
      </c>
      <c r="D66" s="132"/>
      <c r="E66" s="132"/>
      <c r="F66" s="132"/>
      <c r="G66" s="150"/>
      <c r="H66" s="149">
        <v>20</v>
      </c>
      <c r="I66" s="132"/>
      <c r="J66" s="132"/>
      <c r="K66" s="132"/>
      <c r="L66" s="159"/>
      <c r="M66" s="167">
        <v>20</v>
      </c>
      <c r="N66" s="132"/>
      <c r="O66" s="132"/>
      <c r="P66" s="132"/>
      <c r="Q66" s="168"/>
      <c r="R66" s="167"/>
      <c r="S66" s="132"/>
      <c r="T66" s="132"/>
      <c r="U66" s="132"/>
      <c r="V66" s="168"/>
      <c r="W66" s="162"/>
      <c r="X66" s="132"/>
      <c r="Y66" s="132"/>
      <c r="Z66" s="132"/>
      <c r="AA66" s="150"/>
      <c r="AB66" s="149"/>
      <c r="AC66" s="132"/>
      <c r="AD66" s="132"/>
      <c r="AE66" s="132"/>
      <c r="AF66" s="159"/>
      <c r="AG66" s="167"/>
      <c r="AH66" s="132"/>
      <c r="AI66" s="132"/>
      <c r="AJ66" s="132"/>
      <c r="AK66" s="159"/>
      <c r="AL66" s="167"/>
      <c r="AM66" s="132"/>
      <c r="AN66" s="132"/>
      <c r="AO66" s="132"/>
      <c r="AP66" s="168"/>
      <c r="AQ66" s="180">
        <f t="shared" si="0"/>
        <v>104</v>
      </c>
      <c r="AS66" s="116" t="s">
        <v>382</v>
      </c>
      <c r="AT66" s="131" t="s">
        <v>765</v>
      </c>
      <c r="AU66" s="17" t="s">
        <v>249</v>
      </c>
      <c r="AV66" s="143"/>
      <c r="AW66" s="19">
        <v>20</v>
      </c>
      <c r="AX66" s="156"/>
      <c r="AY66" s="156"/>
      <c r="AZ66" s="156"/>
      <c r="BA66" s="156"/>
      <c r="BB66" s="157"/>
    </row>
    <row r="67" spans="1:54" x14ac:dyDescent="0.3">
      <c r="A67" s="11">
        <v>12850172</v>
      </c>
      <c r="B67" s="108" t="s">
        <v>100</v>
      </c>
      <c r="C67" s="149"/>
      <c r="D67" s="132"/>
      <c r="E67" s="132"/>
      <c r="F67" s="132"/>
      <c r="G67" s="150"/>
      <c r="H67" s="149"/>
      <c r="I67" s="132"/>
      <c r="J67" s="132"/>
      <c r="K67" s="132"/>
      <c r="L67" s="159"/>
      <c r="M67" s="167"/>
      <c r="N67" s="132"/>
      <c r="O67" s="132"/>
      <c r="P67" s="132"/>
      <c r="Q67" s="168"/>
      <c r="R67" s="167"/>
      <c r="S67" s="132"/>
      <c r="T67" s="132"/>
      <c r="U67" s="132"/>
      <c r="V67" s="168"/>
      <c r="W67" s="162"/>
      <c r="X67" s="132"/>
      <c r="Y67" s="132"/>
      <c r="Z67" s="132"/>
      <c r="AA67" s="150"/>
      <c r="AB67" s="149"/>
      <c r="AC67" s="132"/>
      <c r="AD67" s="132"/>
      <c r="AE67" s="132"/>
      <c r="AF67" s="159"/>
      <c r="AG67" s="167"/>
      <c r="AH67" s="132"/>
      <c r="AI67" s="132"/>
      <c r="AJ67" s="132"/>
      <c r="AK67" s="159"/>
      <c r="AL67" s="167"/>
      <c r="AM67" s="132"/>
      <c r="AN67" s="132"/>
      <c r="AO67" s="132"/>
      <c r="AP67" s="168"/>
      <c r="AQ67" s="180">
        <f t="shared" si="0"/>
        <v>0</v>
      </c>
      <c r="AS67" s="116" t="s">
        <v>382</v>
      </c>
      <c r="AT67" s="132" t="s">
        <v>767</v>
      </c>
      <c r="AU67" s="154" t="s">
        <v>908</v>
      </c>
      <c r="AV67" s="143"/>
      <c r="AW67" s="19"/>
      <c r="AX67" s="19">
        <v>32</v>
      </c>
      <c r="AY67" s="156"/>
      <c r="AZ67" s="156"/>
      <c r="BA67" s="156"/>
      <c r="BB67" s="157"/>
    </row>
    <row r="68" spans="1:54" hidden="1" x14ac:dyDescent="0.3">
      <c r="A68" s="11">
        <v>12440033</v>
      </c>
      <c r="B68" s="108" t="s">
        <v>101</v>
      </c>
      <c r="C68" s="149"/>
      <c r="D68" s="132"/>
      <c r="E68" s="132"/>
      <c r="F68" s="132"/>
      <c r="G68" s="150"/>
      <c r="H68" s="149"/>
      <c r="I68" s="132"/>
      <c r="J68" s="132"/>
      <c r="K68" s="132"/>
      <c r="L68" s="159"/>
      <c r="M68" s="167"/>
      <c r="N68" s="132"/>
      <c r="O68" s="132"/>
      <c r="P68" s="132"/>
      <c r="Q68" s="168"/>
      <c r="R68" s="167"/>
      <c r="S68" s="132"/>
      <c r="T68" s="132"/>
      <c r="U68" s="132"/>
      <c r="V68" s="168"/>
      <c r="W68" s="162"/>
      <c r="X68" s="132"/>
      <c r="Y68" s="132"/>
      <c r="Z68" s="132"/>
      <c r="AA68" s="150"/>
      <c r="AB68" s="149"/>
      <c r="AC68" s="132"/>
      <c r="AD68" s="132"/>
      <c r="AE68" s="132"/>
      <c r="AF68" s="159"/>
      <c r="AG68" s="167"/>
      <c r="AH68" s="132"/>
      <c r="AI68" s="132"/>
      <c r="AJ68" s="132"/>
      <c r="AK68" s="159"/>
      <c r="AL68" s="167"/>
      <c r="AM68" s="132"/>
      <c r="AN68" s="132"/>
      <c r="AO68" s="132"/>
      <c r="AP68" s="168"/>
      <c r="AQ68" s="180">
        <f t="shared" ref="AQ68:AQ131" si="1">SUM(C68:AP68)</f>
        <v>0</v>
      </c>
      <c r="AV68" s="21"/>
      <c r="AW68" s="21"/>
      <c r="AX68" s="21"/>
      <c r="AY68" s="21"/>
      <c r="AZ68" s="21"/>
      <c r="BA68" s="21"/>
      <c r="BB68" s="21"/>
    </row>
    <row r="69" spans="1:54" hidden="1" x14ac:dyDescent="0.3">
      <c r="A69" s="11">
        <v>12530062</v>
      </c>
      <c r="B69" s="108" t="s">
        <v>102</v>
      </c>
      <c r="C69" s="149"/>
      <c r="D69" s="132"/>
      <c r="E69" s="132"/>
      <c r="F69" s="132"/>
      <c r="G69" s="150"/>
      <c r="H69" s="149"/>
      <c r="I69" s="132"/>
      <c r="J69" s="132"/>
      <c r="K69" s="132"/>
      <c r="L69" s="159"/>
      <c r="M69" s="167"/>
      <c r="N69" s="132"/>
      <c r="O69" s="132"/>
      <c r="P69" s="132"/>
      <c r="Q69" s="168"/>
      <c r="R69" s="167"/>
      <c r="S69" s="132"/>
      <c r="T69" s="132"/>
      <c r="U69" s="132"/>
      <c r="V69" s="168"/>
      <c r="W69" s="162"/>
      <c r="X69" s="132"/>
      <c r="Y69" s="132"/>
      <c r="Z69" s="132"/>
      <c r="AA69" s="150"/>
      <c r="AB69" s="149"/>
      <c r="AC69" s="132"/>
      <c r="AD69" s="132"/>
      <c r="AE69" s="132"/>
      <c r="AF69" s="159"/>
      <c r="AG69" s="167"/>
      <c r="AH69" s="132"/>
      <c r="AI69" s="132"/>
      <c r="AJ69" s="132"/>
      <c r="AK69" s="159"/>
      <c r="AL69" s="167"/>
      <c r="AM69" s="132"/>
      <c r="AN69" s="132"/>
      <c r="AO69" s="132"/>
      <c r="AP69" s="168"/>
      <c r="AQ69" s="180">
        <f t="shared" si="1"/>
        <v>0</v>
      </c>
      <c r="AV69" s="21"/>
      <c r="AW69" s="21"/>
      <c r="AX69" s="21"/>
      <c r="AY69" s="21"/>
      <c r="AZ69" s="21"/>
      <c r="BA69" s="21"/>
      <c r="BB69" s="21"/>
    </row>
    <row r="70" spans="1:54" hidden="1" x14ac:dyDescent="0.3">
      <c r="A70" s="11">
        <v>12530042</v>
      </c>
      <c r="B70" s="108" t="s">
        <v>103</v>
      </c>
      <c r="C70" s="149"/>
      <c r="D70" s="132"/>
      <c r="E70" s="132"/>
      <c r="F70" s="132"/>
      <c r="G70" s="150"/>
      <c r="H70" s="149"/>
      <c r="I70" s="132"/>
      <c r="J70" s="132"/>
      <c r="K70" s="132"/>
      <c r="L70" s="159"/>
      <c r="M70" s="167"/>
      <c r="N70" s="132"/>
      <c r="O70" s="132"/>
      <c r="P70" s="132"/>
      <c r="Q70" s="168"/>
      <c r="R70" s="167"/>
      <c r="S70" s="132"/>
      <c r="T70" s="132"/>
      <c r="U70" s="132"/>
      <c r="V70" s="168"/>
      <c r="W70" s="162"/>
      <c r="X70" s="132"/>
      <c r="Y70" s="132"/>
      <c r="Z70" s="132"/>
      <c r="AA70" s="150"/>
      <c r="AB70" s="149"/>
      <c r="AC70" s="132"/>
      <c r="AD70" s="132"/>
      <c r="AE70" s="132"/>
      <c r="AF70" s="159"/>
      <c r="AG70" s="167"/>
      <c r="AH70" s="132"/>
      <c r="AI70" s="132"/>
      <c r="AJ70" s="132"/>
      <c r="AK70" s="159"/>
      <c r="AL70" s="167"/>
      <c r="AM70" s="132"/>
      <c r="AN70" s="132"/>
      <c r="AO70" s="132"/>
      <c r="AP70" s="168"/>
      <c r="AQ70" s="180">
        <f t="shared" si="1"/>
        <v>0</v>
      </c>
      <c r="AS70" s="134"/>
      <c r="AT70" s="136"/>
      <c r="AV70" s="21"/>
      <c r="AW70" s="21"/>
      <c r="AX70" s="21"/>
      <c r="AY70" s="21"/>
      <c r="AZ70" s="21"/>
      <c r="BA70" s="21"/>
      <c r="BB70" s="21"/>
    </row>
    <row r="71" spans="1:54" hidden="1" x14ac:dyDescent="0.3">
      <c r="A71" s="11">
        <v>12720021</v>
      </c>
      <c r="B71" s="108" t="s">
        <v>104</v>
      </c>
      <c r="C71" s="149"/>
      <c r="D71" s="132"/>
      <c r="E71" s="132"/>
      <c r="F71" s="132"/>
      <c r="G71" s="150"/>
      <c r="H71" s="149"/>
      <c r="I71" s="132"/>
      <c r="J71" s="132"/>
      <c r="K71" s="132"/>
      <c r="L71" s="159"/>
      <c r="M71" s="167"/>
      <c r="N71" s="132"/>
      <c r="O71" s="132"/>
      <c r="P71" s="132"/>
      <c r="Q71" s="168"/>
      <c r="R71" s="167"/>
      <c r="S71" s="132"/>
      <c r="T71" s="132"/>
      <c r="U71" s="132"/>
      <c r="V71" s="168"/>
      <c r="W71" s="162"/>
      <c r="X71" s="132"/>
      <c r="Y71" s="132"/>
      <c r="Z71" s="132"/>
      <c r="AA71" s="150"/>
      <c r="AB71" s="149"/>
      <c r="AC71" s="132"/>
      <c r="AD71" s="132"/>
      <c r="AE71" s="132"/>
      <c r="AF71" s="159"/>
      <c r="AG71" s="167"/>
      <c r="AH71" s="132"/>
      <c r="AI71" s="132"/>
      <c r="AJ71" s="132"/>
      <c r="AK71" s="159"/>
      <c r="AL71" s="167"/>
      <c r="AM71" s="132"/>
      <c r="AN71" s="132"/>
      <c r="AO71" s="132"/>
      <c r="AP71" s="168"/>
      <c r="AQ71" s="180">
        <f t="shared" si="1"/>
        <v>0</v>
      </c>
      <c r="AS71" s="134"/>
      <c r="AT71" s="136"/>
      <c r="AV71" s="21"/>
      <c r="AW71" s="21"/>
      <c r="AX71" s="21"/>
      <c r="AY71" s="21"/>
      <c r="AZ71" s="21"/>
      <c r="BA71" s="21"/>
      <c r="BB71" s="21"/>
    </row>
    <row r="72" spans="1:54" hidden="1" x14ac:dyDescent="0.3">
      <c r="A72" s="11">
        <v>12530018</v>
      </c>
      <c r="B72" s="108" t="s">
        <v>105</v>
      </c>
      <c r="C72" s="149"/>
      <c r="D72" s="132"/>
      <c r="E72" s="132"/>
      <c r="F72" s="132"/>
      <c r="G72" s="150"/>
      <c r="H72" s="149"/>
      <c r="I72" s="132"/>
      <c r="J72" s="132"/>
      <c r="K72" s="132"/>
      <c r="L72" s="159"/>
      <c r="M72" s="167"/>
      <c r="N72" s="132"/>
      <c r="O72" s="132"/>
      <c r="P72" s="132"/>
      <c r="Q72" s="168"/>
      <c r="R72" s="167"/>
      <c r="S72" s="132"/>
      <c r="T72" s="132"/>
      <c r="U72" s="132"/>
      <c r="V72" s="168"/>
      <c r="W72" s="162"/>
      <c r="X72" s="132"/>
      <c r="Y72" s="132"/>
      <c r="Z72" s="132"/>
      <c r="AA72" s="150"/>
      <c r="AB72" s="149"/>
      <c r="AC72" s="132"/>
      <c r="AD72" s="132"/>
      <c r="AE72" s="132"/>
      <c r="AF72" s="159"/>
      <c r="AG72" s="167"/>
      <c r="AH72" s="132"/>
      <c r="AI72" s="132"/>
      <c r="AJ72" s="132"/>
      <c r="AK72" s="159"/>
      <c r="AL72" s="167"/>
      <c r="AM72" s="132"/>
      <c r="AN72" s="132"/>
      <c r="AO72" s="132"/>
      <c r="AP72" s="168"/>
      <c r="AQ72" s="180">
        <f t="shared" si="1"/>
        <v>0</v>
      </c>
      <c r="AS72" s="138"/>
      <c r="AT72" s="136"/>
      <c r="AU72" s="136"/>
      <c r="AV72" s="21"/>
      <c r="AW72" s="21"/>
      <c r="AX72" s="21"/>
      <c r="AY72" s="21"/>
      <c r="AZ72" s="21"/>
      <c r="BA72" s="21"/>
      <c r="BB72" s="21"/>
    </row>
    <row r="73" spans="1:54" hidden="1" x14ac:dyDescent="0.3">
      <c r="A73" s="11">
        <v>12440030</v>
      </c>
      <c r="B73" s="108" t="s">
        <v>106</v>
      </c>
      <c r="C73" s="149"/>
      <c r="D73" s="132"/>
      <c r="E73" s="132"/>
      <c r="F73" s="132"/>
      <c r="G73" s="150"/>
      <c r="H73" s="149"/>
      <c r="I73" s="132"/>
      <c r="J73" s="132"/>
      <c r="K73" s="132"/>
      <c r="L73" s="159"/>
      <c r="M73" s="167"/>
      <c r="N73" s="132"/>
      <c r="O73" s="132"/>
      <c r="P73" s="132"/>
      <c r="Q73" s="168"/>
      <c r="R73" s="167"/>
      <c r="S73" s="132"/>
      <c r="T73" s="132"/>
      <c r="U73" s="132"/>
      <c r="V73" s="168"/>
      <c r="W73" s="162"/>
      <c r="X73" s="132"/>
      <c r="Y73" s="132"/>
      <c r="Z73" s="132"/>
      <c r="AA73" s="150"/>
      <c r="AB73" s="149"/>
      <c r="AC73" s="132"/>
      <c r="AD73" s="132"/>
      <c r="AE73" s="132"/>
      <c r="AF73" s="159"/>
      <c r="AG73" s="167"/>
      <c r="AH73" s="132"/>
      <c r="AI73" s="132"/>
      <c r="AJ73" s="132"/>
      <c r="AK73" s="159"/>
      <c r="AL73" s="167"/>
      <c r="AM73" s="132"/>
      <c r="AN73" s="132"/>
      <c r="AO73" s="132"/>
      <c r="AP73" s="168"/>
      <c r="AQ73" s="180">
        <f t="shared" si="1"/>
        <v>0</v>
      </c>
      <c r="AS73" s="134"/>
      <c r="AT73" s="136"/>
      <c r="AV73" s="21"/>
      <c r="AW73" s="21"/>
      <c r="AX73" s="21"/>
      <c r="AY73" s="21"/>
      <c r="AZ73" s="21"/>
      <c r="BA73" s="21"/>
      <c r="BB73" s="21"/>
    </row>
    <row r="74" spans="1:54" hidden="1" x14ac:dyDescent="0.3">
      <c r="A74" s="11">
        <v>12530147</v>
      </c>
      <c r="B74" s="108" t="s">
        <v>107</v>
      </c>
      <c r="C74" s="149"/>
      <c r="D74" s="132"/>
      <c r="E74" s="132"/>
      <c r="F74" s="132"/>
      <c r="G74" s="150"/>
      <c r="H74" s="149"/>
      <c r="I74" s="132"/>
      <c r="J74" s="132"/>
      <c r="K74" s="132"/>
      <c r="L74" s="159"/>
      <c r="M74" s="167"/>
      <c r="N74" s="132"/>
      <c r="O74" s="132"/>
      <c r="P74" s="132"/>
      <c r="Q74" s="168"/>
      <c r="R74" s="167"/>
      <c r="S74" s="132"/>
      <c r="T74" s="132"/>
      <c r="U74" s="132"/>
      <c r="V74" s="168"/>
      <c r="W74" s="162"/>
      <c r="X74" s="132"/>
      <c r="Y74" s="132"/>
      <c r="Z74" s="132"/>
      <c r="AA74" s="150"/>
      <c r="AB74" s="149"/>
      <c r="AC74" s="132"/>
      <c r="AD74" s="132"/>
      <c r="AE74" s="132"/>
      <c r="AF74" s="159"/>
      <c r="AG74" s="167"/>
      <c r="AH74" s="132"/>
      <c r="AI74" s="132"/>
      <c r="AJ74" s="132"/>
      <c r="AK74" s="159"/>
      <c r="AL74" s="167"/>
      <c r="AM74" s="132"/>
      <c r="AN74" s="132"/>
      <c r="AO74" s="132"/>
      <c r="AP74" s="168"/>
      <c r="AQ74" s="180">
        <f t="shared" si="1"/>
        <v>0</v>
      </c>
      <c r="AS74" s="134"/>
      <c r="AT74" s="136"/>
      <c r="AV74" s="21"/>
      <c r="AW74" s="21"/>
      <c r="AX74" s="21"/>
      <c r="AY74" s="21"/>
      <c r="AZ74" s="21"/>
      <c r="BA74" s="21"/>
      <c r="BB74" s="21"/>
    </row>
    <row r="75" spans="1:54" hidden="1" x14ac:dyDescent="0.3">
      <c r="A75" s="11">
        <v>12530124</v>
      </c>
      <c r="B75" s="108" t="s">
        <v>108</v>
      </c>
      <c r="C75" s="149"/>
      <c r="D75" s="132"/>
      <c r="E75" s="132"/>
      <c r="F75" s="132"/>
      <c r="G75" s="150"/>
      <c r="H75" s="149"/>
      <c r="I75" s="132"/>
      <c r="J75" s="132"/>
      <c r="K75" s="132"/>
      <c r="L75" s="159"/>
      <c r="M75" s="167"/>
      <c r="N75" s="132"/>
      <c r="O75" s="132"/>
      <c r="P75" s="132"/>
      <c r="Q75" s="168"/>
      <c r="R75" s="167"/>
      <c r="S75" s="132"/>
      <c r="T75" s="132"/>
      <c r="U75" s="132"/>
      <c r="V75" s="168"/>
      <c r="W75" s="162"/>
      <c r="X75" s="132"/>
      <c r="Y75" s="132"/>
      <c r="Z75" s="132"/>
      <c r="AA75" s="150"/>
      <c r="AB75" s="149"/>
      <c r="AC75" s="132"/>
      <c r="AD75" s="132"/>
      <c r="AE75" s="132"/>
      <c r="AF75" s="159"/>
      <c r="AG75" s="167"/>
      <c r="AH75" s="132"/>
      <c r="AI75" s="132"/>
      <c r="AJ75" s="132"/>
      <c r="AK75" s="159"/>
      <c r="AL75" s="167"/>
      <c r="AM75" s="132"/>
      <c r="AN75" s="132"/>
      <c r="AO75" s="132"/>
      <c r="AP75" s="168"/>
      <c r="AQ75" s="180">
        <f t="shared" si="1"/>
        <v>0</v>
      </c>
      <c r="AS75" s="134"/>
      <c r="AT75" s="136"/>
      <c r="AV75" s="21"/>
      <c r="AW75" s="21"/>
      <c r="AX75" s="21"/>
      <c r="AY75" s="21"/>
      <c r="AZ75" s="21"/>
      <c r="BA75" s="21"/>
      <c r="BB75" s="21"/>
    </row>
    <row r="76" spans="1:54" hidden="1" x14ac:dyDescent="0.3">
      <c r="A76" s="11">
        <v>12850051</v>
      </c>
      <c r="B76" s="108" t="s">
        <v>109</v>
      </c>
      <c r="C76" s="149"/>
      <c r="D76" s="132"/>
      <c r="E76" s="132"/>
      <c r="F76" s="132"/>
      <c r="G76" s="150"/>
      <c r="H76" s="149"/>
      <c r="I76" s="132"/>
      <c r="J76" s="132"/>
      <c r="K76" s="132"/>
      <c r="L76" s="159"/>
      <c r="M76" s="167"/>
      <c r="N76" s="132"/>
      <c r="O76" s="132"/>
      <c r="P76" s="132"/>
      <c r="Q76" s="168"/>
      <c r="R76" s="167"/>
      <c r="S76" s="132"/>
      <c r="T76" s="132"/>
      <c r="U76" s="132"/>
      <c r="V76" s="168"/>
      <c r="W76" s="162"/>
      <c r="X76" s="132"/>
      <c r="Y76" s="132"/>
      <c r="Z76" s="132"/>
      <c r="AA76" s="150"/>
      <c r="AB76" s="149"/>
      <c r="AC76" s="132"/>
      <c r="AD76" s="132"/>
      <c r="AE76" s="132"/>
      <c r="AF76" s="159"/>
      <c r="AG76" s="167"/>
      <c r="AH76" s="132"/>
      <c r="AI76" s="132"/>
      <c r="AJ76" s="132"/>
      <c r="AK76" s="159"/>
      <c r="AL76" s="167"/>
      <c r="AM76" s="132"/>
      <c r="AN76" s="132"/>
      <c r="AO76" s="132"/>
      <c r="AP76" s="168"/>
      <c r="AQ76" s="180">
        <f t="shared" si="1"/>
        <v>0</v>
      </c>
      <c r="AS76" s="135"/>
      <c r="AT76" s="136"/>
      <c r="AU76" s="136"/>
      <c r="AV76" s="21"/>
      <c r="AW76" s="21"/>
      <c r="AX76" s="21"/>
      <c r="AY76" s="21"/>
      <c r="AZ76" s="21"/>
      <c r="BA76" s="21"/>
      <c r="BB76" s="21"/>
    </row>
    <row r="77" spans="1:54" hidden="1" x14ac:dyDescent="0.3">
      <c r="A77" s="11">
        <v>12440073</v>
      </c>
      <c r="B77" s="108" t="s">
        <v>110</v>
      </c>
      <c r="C77" s="149"/>
      <c r="D77" s="132"/>
      <c r="E77" s="132"/>
      <c r="F77" s="132"/>
      <c r="G77" s="150"/>
      <c r="H77" s="149"/>
      <c r="I77" s="132"/>
      <c r="J77" s="132"/>
      <c r="K77" s="132"/>
      <c r="L77" s="159"/>
      <c r="M77" s="167"/>
      <c r="N77" s="132"/>
      <c r="O77" s="132"/>
      <c r="P77" s="132"/>
      <c r="Q77" s="168"/>
      <c r="R77" s="167"/>
      <c r="S77" s="132"/>
      <c r="T77" s="132"/>
      <c r="U77" s="132"/>
      <c r="V77" s="168"/>
      <c r="W77" s="162"/>
      <c r="X77" s="132"/>
      <c r="Y77" s="132"/>
      <c r="Z77" s="132"/>
      <c r="AA77" s="150"/>
      <c r="AB77" s="149"/>
      <c r="AC77" s="132"/>
      <c r="AD77" s="132"/>
      <c r="AE77" s="132"/>
      <c r="AF77" s="159"/>
      <c r="AG77" s="167"/>
      <c r="AH77" s="132"/>
      <c r="AI77" s="132"/>
      <c r="AJ77" s="132"/>
      <c r="AK77" s="159"/>
      <c r="AL77" s="167"/>
      <c r="AM77" s="132"/>
      <c r="AN77" s="132"/>
      <c r="AO77" s="132"/>
      <c r="AP77" s="168"/>
      <c r="AQ77" s="180">
        <f t="shared" si="1"/>
        <v>0</v>
      </c>
      <c r="AS77" s="134"/>
      <c r="AT77" s="136"/>
      <c r="AV77" s="21"/>
      <c r="AW77" s="21"/>
      <c r="AX77" s="21"/>
      <c r="AY77" s="21"/>
      <c r="AZ77" s="21"/>
      <c r="BA77" s="21"/>
      <c r="BB77" s="21"/>
    </row>
    <row r="78" spans="1:54" hidden="1" x14ac:dyDescent="0.3">
      <c r="A78" s="11">
        <v>12850037</v>
      </c>
      <c r="B78" s="108" t="s">
        <v>111</v>
      </c>
      <c r="C78" s="149"/>
      <c r="D78" s="132"/>
      <c r="E78" s="132"/>
      <c r="F78" s="132"/>
      <c r="G78" s="150"/>
      <c r="H78" s="149"/>
      <c r="I78" s="132"/>
      <c r="J78" s="132"/>
      <c r="K78" s="132"/>
      <c r="L78" s="159"/>
      <c r="M78" s="167"/>
      <c r="N78" s="132"/>
      <c r="O78" s="132"/>
      <c r="P78" s="132"/>
      <c r="Q78" s="168"/>
      <c r="R78" s="167"/>
      <c r="S78" s="132"/>
      <c r="T78" s="132"/>
      <c r="U78" s="132"/>
      <c r="V78" s="168"/>
      <c r="W78" s="162"/>
      <c r="X78" s="132"/>
      <c r="Y78" s="132"/>
      <c r="Z78" s="132"/>
      <c r="AA78" s="150"/>
      <c r="AB78" s="149"/>
      <c r="AC78" s="132"/>
      <c r="AD78" s="132"/>
      <c r="AE78" s="132"/>
      <c r="AF78" s="159"/>
      <c r="AG78" s="167"/>
      <c r="AH78" s="132"/>
      <c r="AI78" s="132"/>
      <c r="AJ78" s="132"/>
      <c r="AK78" s="159"/>
      <c r="AL78" s="167"/>
      <c r="AM78" s="132"/>
      <c r="AN78" s="132"/>
      <c r="AO78" s="132"/>
      <c r="AP78" s="168"/>
      <c r="AQ78" s="180">
        <f t="shared" si="1"/>
        <v>0</v>
      </c>
      <c r="AS78" s="134"/>
      <c r="AT78" s="136"/>
      <c r="AV78" s="21"/>
      <c r="AW78" s="21"/>
      <c r="AX78" s="21"/>
      <c r="AY78" s="21"/>
      <c r="AZ78" s="21"/>
      <c r="BA78" s="21"/>
      <c r="BB78" s="21"/>
    </row>
    <row r="79" spans="1:54" hidden="1" x14ac:dyDescent="0.3">
      <c r="A79" s="11">
        <v>12530025</v>
      </c>
      <c r="B79" s="108" t="s">
        <v>112</v>
      </c>
      <c r="C79" s="149"/>
      <c r="D79" s="132"/>
      <c r="E79" s="132"/>
      <c r="F79" s="132"/>
      <c r="G79" s="150"/>
      <c r="H79" s="149"/>
      <c r="I79" s="132"/>
      <c r="J79" s="132"/>
      <c r="K79" s="132"/>
      <c r="L79" s="159"/>
      <c r="M79" s="167"/>
      <c r="N79" s="132"/>
      <c r="O79" s="132"/>
      <c r="P79" s="132"/>
      <c r="Q79" s="168"/>
      <c r="R79" s="167"/>
      <c r="S79" s="132"/>
      <c r="T79" s="132"/>
      <c r="U79" s="132"/>
      <c r="V79" s="168"/>
      <c r="W79" s="162"/>
      <c r="X79" s="132"/>
      <c r="Y79" s="132"/>
      <c r="Z79" s="132"/>
      <c r="AA79" s="150"/>
      <c r="AB79" s="149"/>
      <c r="AC79" s="132"/>
      <c r="AD79" s="132"/>
      <c r="AE79" s="132"/>
      <c r="AF79" s="159"/>
      <c r="AG79" s="167"/>
      <c r="AH79" s="132"/>
      <c r="AI79" s="132"/>
      <c r="AJ79" s="132"/>
      <c r="AK79" s="159"/>
      <c r="AL79" s="167"/>
      <c r="AM79" s="132"/>
      <c r="AN79" s="132"/>
      <c r="AO79" s="132"/>
      <c r="AP79" s="168"/>
      <c r="AQ79" s="180">
        <f t="shared" si="1"/>
        <v>0</v>
      </c>
      <c r="AS79" s="135"/>
      <c r="AT79" s="136"/>
      <c r="AU79" s="136"/>
      <c r="AV79" s="21"/>
      <c r="AW79" s="21"/>
      <c r="AX79" s="21"/>
      <c r="AY79" s="21"/>
      <c r="AZ79" s="21"/>
      <c r="BA79" s="21"/>
      <c r="BB79" s="21"/>
    </row>
    <row r="80" spans="1:54" hidden="1" x14ac:dyDescent="0.3">
      <c r="A80" s="11">
        <v>12490088</v>
      </c>
      <c r="B80" s="108" t="s">
        <v>113</v>
      </c>
      <c r="C80" s="149"/>
      <c r="D80" s="132"/>
      <c r="E80" s="132"/>
      <c r="F80" s="132"/>
      <c r="G80" s="150"/>
      <c r="H80" s="149"/>
      <c r="I80" s="132"/>
      <c r="J80" s="132"/>
      <c r="K80" s="132"/>
      <c r="L80" s="159"/>
      <c r="M80" s="167"/>
      <c r="N80" s="132"/>
      <c r="O80" s="132"/>
      <c r="P80" s="132"/>
      <c r="Q80" s="168"/>
      <c r="R80" s="167"/>
      <c r="S80" s="132"/>
      <c r="T80" s="132"/>
      <c r="U80" s="132"/>
      <c r="V80" s="168"/>
      <c r="W80" s="162"/>
      <c r="X80" s="132"/>
      <c r="Y80" s="132"/>
      <c r="Z80" s="132"/>
      <c r="AA80" s="150"/>
      <c r="AB80" s="149"/>
      <c r="AC80" s="132"/>
      <c r="AD80" s="132"/>
      <c r="AE80" s="132"/>
      <c r="AF80" s="159"/>
      <c r="AG80" s="167"/>
      <c r="AH80" s="132"/>
      <c r="AI80" s="132"/>
      <c r="AJ80" s="132"/>
      <c r="AK80" s="159"/>
      <c r="AL80" s="167"/>
      <c r="AM80" s="132"/>
      <c r="AN80" s="132"/>
      <c r="AO80" s="132"/>
      <c r="AP80" s="168"/>
      <c r="AQ80" s="180">
        <f t="shared" si="1"/>
        <v>0</v>
      </c>
      <c r="AT80" s="136"/>
      <c r="AV80" s="21"/>
      <c r="AW80" s="21"/>
      <c r="AX80" s="21"/>
      <c r="AY80" s="21"/>
      <c r="AZ80" s="21"/>
      <c r="BA80" s="21"/>
      <c r="BB80" s="21"/>
    </row>
    <row r="81" spans="1:54" hidden="1" x14ac:dyDescent="0.3">
      <c r="A81" s="11">
        <v>12440262</v>
      </c>
      <c r="B81" s="108" t="s">
        <v>31</v>
      </c>
      <c r="C81" s="149"/>
      <c r="D81" s="132"/>
      <c r="E81" s="132"/>
      <c r="F81" s="132"/>
      <c r="G81" s="150"/>
      <c r="H81" s="149"/>
      <c r="I81" s="132"/>
      <c r="J81" s="132"/>
      <c r="K81" s="132"/>
      <c r="L81" s="159"/>
      <c r="M81" s="167"/>
      <c r="N81" s="132"/>
      <c r="O81" s="132"/>
      <c r="P81" s="132"/>
      <c r="Q81" s="168"/>
      <c r="R81" s="167"/>
      <c r="S81" s="132"/>
      <c r="T81" s="132"/>
      <c r="U81" s="132"/>
      <c r="V81" s="168"/>
      <c r="W81" s="162"/>
      <c r="X81" s="132"/>
      <c r="Y81" s="132"/>
      <c r="Z81" s="132"/>
      <c r="AA81" s="150"/>
      <c r="AB81" s="149"/>
      <c r="AC81" s="132"/>
      <c r="AD81" s="132"/>
      <c r="AE81" s="132"/>
      <c r="AF81" s="159"/>
      <c r="AG81" s="167"/>
      <c r="AH81" s="132"/>
      <c r="AI81" s="132"/>
      <c r="AJ81" s="132"/>
      <c r="AK81" s="159"/>
      <c r="AL81" s="167"/>
      <c r="AM81" s="132"/>
      <c r="AN81" s="132"/>
      <c r="AO81" s="132"/>
      <c r="AP81" s="168"/>
      <c r="AQ81" s="180">
        <f t="shared" si="1"/>
        <v>0</v>
      </c>
      <c r="AT81" s="136"/>
      <c r="AV81" s="21"/>
      <c r="AW81" s="21"/>
      <c r="AX81" s="21"/>
      <c r="AY81" s="21"/>
      <c r="AZ81" s="21"/>
      <c r="BA81" s="21"/>
      <c r="BB81" s="21"/>
    </row>
    <row r="82" spans="1:54" hidden="1" x14ac:dyDescent="0.3">
      <c r="A82" s="11">
        <v>12490132</v>
      </c>
      <c r="B82" s="108" t="s">
        <v>697</v>
      </c>
      <c r="C82" s="149"/>
      <c r="D82" s="132"/>
      <c r="E82" s="132"/>
      <c r="F82" s="132"/>
      <c r="G82" s="150"/>
      <c r="H82" s="149"/>
      <c r="I82" s="132"/>
      <c r="J82" s="132"/>
      <c r="K82" s="132"/>
      <c r="L82" s="159"/>
      <c r="M82" s="167"/>
      <c r="N82" s="132"/>
      <c r="O82" s="132"/>
      <c r="P82" s="132"/>
      <c r="Q82" s="168"/>
      <c r="R82" s="167"/>
      <c r="S82" s="132"/>
      <c r="T82" s="132"/>
      <c r="U82" s="132"/>
      <c r="V82" s="168"/>
      <c r="W82" s="162"/>
      <c r="X82" s="132"/>
      <c r="Y82" s="132"/>
      <c r="Z82" s="132"/>
      <c r="AA82" s="150"/>
      <c r="AB82" s="149"/>
      <c r="AC82" s="132"/>
      <c r="AD82" s="132"/>
      <c r="AE82" s="132"/>
      <c r="AF82" s="159"/>
      <c r="AG82" s="167"/>
      <c r="AH82" s="132"/>
      <c r="AI82" s="132"/>
      <c r="AJ82" s="132"/>
      <c r="AK82" s="159"/>
      <c r="AL82" s="167"/>
      <c r="AM82" s="132"/>
      <c r="AN82" s="132"/>
      <c r="AO82" s="132"/>
      <c r="AP82" s="168"/>
      <c r="AQ82" s="180">
        <f t="shared" si="1"/>
        <v>0</v>
      </c>
      <c r="AS82" s="134"/>
      <c r="AV82" s="21"/>
      <c r="AW82" s="21"/>
      <c r="AX82" s="21"/>
      <c r="AY82" s="21"/>
      <c r="AZ82" s="21"/>
      <c r="BA82" s="21"/>
      <c r="BB82" s="21"/>
    </row>
    <row r="83" spans="1:54" hidden="1" x14ac:dyDescent="0.3">
      <c r="A83" s="11">
        <v>12440070</v>
      </c>
      <c r="B83" s="108" t="s">
        <v>115</v>
      </c>
      <c r="C83" s="149"/>
      <c r="D83" s="132"/>
      <c r="E83" s="132"/>
      <c r="F83" s="132"/>
      <c r="G83" s="150"/>
      <c r="H83" s="149"/>
      <c r="I83" s="132"/>
      <c r="J83" s="132"/>
      <c r="K83" s="132"/>
      <c r="L83" s="159"/>
      <c r="M83" s="167"/>
      <c r="N83" s="132"/>
      <c r="O83" s="132"/>
      <c r="P83" s="132"/>
      <c r="Q83" s="168"/>
      <c r="R83" s="167"/>
      <c r="S83" s="132"/>
      <c r="T83" s="132"/>
      <c r="U83" s="132"/>
      <c r="V83" s="168"/>
      <c r="W83" s="162"/>
      <c r="X83" s="132"/>
      <c r="Y83" s="132"/>
      <c r="Z83" s="132"/>
      <c r="AA83" s="150"/>
      <c r="AB83" s="149"/>
      <c r="AC83" s="132"/>
      <c r="AD83" s="132"/>
      <c r="AE83" s="132"/>
      <c r="AF83" s="159"/>
      <c r="AG83" s="167"/>
      <c r="AH83" s="132"/>
      <c r="AI83" s="132"/>
      <c r="AJ83" s="132"/>
      <c r="AK83" s="159"/>
      <c r="AL83" s="167"/>
      <c r="AM83" s="132"/>
      <c r="AN83" s="132"/>
      <c r="AO83" s="132"/>
      <c r="AP83" s="168"/>
      <c r="AQ83" s="180">
        <f t="shared" si="1"/>
        <v>0</v>
      </c>
      <c r="AV83" s="21"/>
      <c r="AW83" s="21"/>
      <c r="AX83" s="21"/>
      <c r="AY83" s="21"/>
      <c r="AZ83" s="21"/>
      <c r="BA83" s="21"/>
      <c r="BB83" s="21"/>
    </row>
    <row r="84" spans="1:54" hidden="1" x14ac:dyDescent="0.3">
      <c r="A84" s="11">
        <v>12850104</v>
      </c>
      <c r="B84" s="108" t="s">
        <v>116</v>
      </c>
      <c r="C84" s="149"/>
      <c r="D84" s="132"/>
      <c r="E84" s="132"/>
      <c r="F84" s="132"/>
      <c r="G84" s="150"/>
      <c r="H84" s="149"/>
      <c r="I84" s="132"/>
      <c r="J84" s="132"/>
      <c r="K84" s="132"/>
      <c r="L84" s="159"/>
      <c r="M84" s="167"/>
      <c r="N84" s="132"/>
      <c r="O84" s="132"/>
      <c r="P84" s="132"/>
      <c r="Q84" s="168"/>
      <c r="R84" s="167"/>
      <c r="S84" s="132"/>
      <c r="T84" s="132"/>
      <c r="U84" s="132"/>
      <c r="V84" s="168"/>
      <c r="W84" s="162"/>
      <c r="X84" s="132"/>
      <c r="Y84" s="132"/>
      <c r="Z84" s="132"/>
      <c r="AA84" s="150"/>
      <c r="AB84" s="149"/>
      <c r="AC84" s="132"/>
      <c r="AD84" s="132"/>
      <c r="AE84" s="132"/>
      <c r="AF84" s="159"/>
      <c r="AG84" s="167"/>
      <c r="AH84" s="132"/>
      <c r="AI84" s="132"/>
      <c r="AJ84" s="132"/>
      <c r="AK84" s="159"/>
      <c r="AL84" s="167"/>
      <c r="AM84" s="132"/>
      <c r="AN84" s="132"/>
      <c r="AO84" s="132"/>
      <c r="AP84" s="168"/>
      <c r="AQ84" s="180">
        <f t="shared" si="1"/>
        <v>0</v>
      </c>
      <c r="AV84" s="21"/>
      <c r="AW84" s="21"/>
      <c r="AX84" s="21"/>
      <c r="AY84" s="21"/>
      <c r="AZ84" s="21"/>
      <c r="BA84" s="21"/>
      <c r="BB84" s="21"/>
    </row>
    <row r="85" spans="1:54" hidden="1" x14ac:dyDescent="0.3">
      <c r="A85" s="11">
        <v>12850046</v>
      </c>
      <c r="B85" s="108" t="s">
        <v>117</v>
      </c>
      <c r="C85" s="149"/>
      <c r="D85" s="132"/>
      <c r="E85" s="132"/>
      <c r="F85" s="132"/>
      <c r="G85" s="150"/>
      <c r="H85" s="149"/>
      <c r="I85" s="132"/>
      <c r="J85" s="132"/>
      <c r="K85" s="132"/>
      <c r="L85" s="159"/>
      <c r="M85" s="167"/>
      <c r="N85" s="132"/>
      <c r="O85" s="132"/>
      <c r="P85" s="132"/>
      <c r="Q85" s="168"/>
      <c r="R85" s="167"/>
      <c r="S85" s="132"/>
      <c r="T85" s="132"/>
      <c r="U85" s="132"/>
      <c r="V85" s="168"/>
      <c r="W85" s="162"/>
      <c r="X85" s="132"/>
      <c r="Y85" s="132"/>
      <c r="Z85" s="132"/>
      <c r="AA85" s="150"/>
      <c r="AB85" s="149"/>
      <c r="AC85" s="132"/>
      <c r="AD85" s="132"/>
      <c r="AE85" s="132"/>
      <c r="AF85" s="159"/>
      <c r="AG85" s="167"/>
      <c r="AH85" s="132"/>
      <c r="AI85" s="132"/>
      <c r="AJ85" s="132"/>
      <c r="AK85" s="159"/>
      <c r="AL85" s="167"/>
      <c r="AM85" s="132"/>
      <c r="AN85" s="132"/>
      <c r="AO85" s="132"/>
      <c r="AP85" s="168"/>
      <c r="AQ85" s="180">
        <f t="shared" si="1"/>
        <v>0</v>
      </c>
      <c r="AS85" s="134"/>
    </row>
    <row r="86" spans="1:54" hidden="1" x14ac:dyDescent="0.3">
      <c r="A86" s="11">
        <v>12530051</v>
      </c>
      <c r="B86" s="108" t="s">
        <v>118</v>
      </c>
      <c r="C86" s="149"/>
      <c r="D86" s="132"/>
      <c r="E86" s="132"/>
      <c r="F86" s="132"/>
      <c r="G86" s="150"/>
      <c r="H86" s="149"/>
      <c r="I86" s="132"/>
      <c r="J86" s="132"/>
      <c r="K86" s="132"/>
      <c r="L86" s="159"/>
      <c r="M86" s="167"/>
      <c r="N86" s="132"/>
      <c r="O86" s="132"/>
      <c r="P86" s="132"/>
      <c r="Q86" s="168"/>
      <c r="R86" s="167"/>
      <c r="S86" s="132"/>
      <c r="T86" s="132"/>
      <c r="U86" s="132"/>
      <c r="V86" s="168"/>
      <c r="W86" s="162"/>
      <c r="X86" s="132"/>
      <c r="Y86" s="132"/>
      <c r="Z86" s="132"/>
      <c r="AA86" s="150"/>
      <c r="AB86" s="149"/>
      <c r="AC86" s="132"/>
      <c r="AD86" s="132"/>
      <c r="AE86" s="132"/>
      <c r="AF86" s="159"/>
      <c r="AG86" s="167"/>
      <c r="AH86" s="132"/>
      <c r="AI86" s="132"/>
      <c r="AJ86" s="132"/>
      <c r="AK86" s="159"/>
      <c r="AL86" s="167"/>
      <c r="AM86" s="132"/>
      <c r="AN86" s="132"/>
      <c r="AO86" s="132"/>
      <c r="AP86" s="168"/>
      <c r="AQ86" s="180">
        <f t="shared" si="1"/>
        <v>0</v>
      </c>
    </row>
    <row r="87" spans="1:54" hidden="1" x14ac:dyDescent="0.3">
      <c r="A87" s="11">
        <v>12720078</v>
      </c>
      <c r="B87" s="108" t="s">
        <v>119</v>
      </c>
      <c r="C87" s="149"/>
      <c r="D87" s="132"/>
      <c r="E87" s="132"/>
      <c r="F87" s="132"/>
      <c r="G87" s="150"/>
      <c r="H87" s="149"/>
      <c r="I87" s="132"/>
      <c r="J87" s="132"/>
      <c r="K87" s="132"/>
      <c r="L87" s="159"/>
      <c r="M87" s="167"/>
      <c r="N87" s="132"/>
      <c r="O87" s="132"/>
      <c r="P87" s="132"/>
      <c r="Q87" s="168"/>
      <c r="R87" s="167"/>
      <c r="S87" s="132"/>
      <c r="T87" s="132"/>
      <c r="U87" s="132"/>
      <c r="V87" s="168"/>
      <c r="W87" s="162"/>
      <c r="X87" s="132"/>
      <c r="Y87" s="132"/>
      <c r="Z87" s="132"/>
      <c r="AA87" s="150"/>
      <c r="AB87" s="149"/>
      <c r="AC87" s="132"/>
      <c r="AD87" s="132"/>
      <c r="AE87" s="132"/>
      <c r="AF87" s="159"/>
      <c r="AG87" s="167"/>
      <c r="AH87" s="132"/>
      <c r="AI87" s="132"/>
      <c r="AJ87" s="132"/>
      <c r="AK87" s="159"/>
      <c r="AL87" s="167"/>
      <c r="AM87" s="132"/>
      <c r="AN87" s="132"/>
      <c r="AO87" s="132"/>
      <c r="AP87" s="168"/>
      <c r="AQ87" s="180">
        <f t="shared" si="1"/>
        <v>0</v>
      </c>
    </row>
    <row r="88" spans="1:54" hidden="1" x14ac:dyDescent="0.3">
      <c r="A88" s="11">
        <v>12530136</v>
      </c>
      <c r="B88" s="108" t="s">
        <v>120</v>
      </c>
      <c r="C88" s="149"/>
      <c r="D88" s="132"/>
      <c r="E88" s="132"/>
      <c r="F88" s="132"/>
      <c r="G88" s="150"/>
      <c r="H88" s="149"/>
      <c r="I88" s="132"/>
      <c r="J88" s="132"/>
      <c r="K88" s="132"/>
      <c r="L88" s="159"/>
      <c r="M88" s="167"/>
      <c r="N88" s="132"/>
      <c r="O88" s="132"/>
      <c r="P88" s="132"/>
      <c r="Q88" s="168"/>
      <c r="R88" s="167"/>
      <c r="S88" s="132"/>
      <c r="T88" s="132"/>
      <c r="U88" s="132"/>
      <c r="V88" s="168"/>
      <c r="W88" s="162"/>
      <c r="X88" s="132"/>
      <c r="Y88" s="132"/>
      <c r="Z88" s="132"/>
      <c r="AA88" s="150"/>
      <c r="AB88" s="149"/>
      <c r="AC88" s="132"/>
      <c r="AD88" s="132"/>
      <c r="AE88" s="132"/>
      <c r="AF88" s="159"/>
      <c r="AG88" s="167"/>
      <c r="AH88" s="132"/>
      <c r="AI88" s="132"/>
      <c r="AJ88" s="132"/>
      <c r="AK88" s="159"/>
      <c r="AL88" s="167"/>
      <c r="AM88" s="132"/>
      <c r="AN88" s="132"/>
      <c r="AO88" s="132"/>
      <c r="AP88" s="168"/>
      <c r="AQ88" s="180">
        <f t="shared" si="1"/>
        <v>0</v>
      </c>
    </row>
    <row r="89" spans="1:54" hidden="1" x14ac:dyDescent="0.3">
      <c r="A89" s="11">
        <v>12440140</v>
      </c>
      <c r="B89" s="108" t="s">
        <v>121</v>
      </c>
      <c r="C89" s="149"/>
      <c r="D89" s="132"/>
      <c r="E89" s="132"/>
      <c r="F89" s="132"/>
      <c r="G89" s="150"/>
      <c r="H89" s="149"/>
      <c r="I89" s="132"/>
      <c r="J89" s="132"/>
      <c r="K89" s="132"/>
      <c r="L89" s="159"/>
      <c r="M89" s="167"/>
      <c r="N89" s="132"/>
      <c r="O89" s="132"/>
      <c r="P89" s="132"/>
      <c r="Q89" s="168"/>
      <c r="R89" s="167"/>
      <c r="S89" s="132"/>
      <c r="T89" s="132"/>
      <c r="U89" s="132"/>
      <c r="V89" s="168"/>
      <c r="W89" s="162"/>
      <c r="X89" s="132"/>
      <c r="Y89" s="132"/>
      <c r="Z89" s="132"/>
      <c r="AA89" s="150"/>
      <c r="AB89" s="149"/>
      <c r="AC89" s="132"/>
      <c r="AD89" s="132"/>
      <c r="AE89" s="132"/>
      <c r="AF89" s="159"/>
      <c r="AG89" s="167"/>
      <c r="AH89" s="132"/>
      <c r="AI89" s="132"/>
      <c r="AJ89" s="132"/>
      <c r="AK89" s="159"/>
      <c r="AL89" s="167"/>
      <c r="AM89" s="132"/>
      <c r="AN89" s="132"/>
      <c r="AO89" s="132"/>
      <c r="AP89" s="168"/>
      <c r="AQ89" s="180">
        <f t="shared" si="1"/>
        <v>0</v>
      </c>
    </row>
    <row r="90" spans="1:54" hidden="1" x14ac:dyDescent="0.3">
      <c r="A90" s="11">
        <v>12490026</v>
      </c>
      <c r="B90" s="108" t="s">
        <v>122</v>
      </c>
      <c r="C90" s="149"/>
      <c r="D90" s="132"/>
      <c r="E90" s="132"/>
      <c r="F90" s="132"/>
      <c r="G90" s="150"/>
      <c r="H90" s="149"/>
      <c r="I90" s="132"/>
      <c r="J90" s="132"/>
      <c r="K90" s="132"/>
      <c r="L90" s="159"/>
      <c r="M90" s="167"/>
      <c r="N90" s="132"/>
      <c r="O90" s="132"/>
      <c r="P90" s="132"/>
      <c r="Q90" s="168"/>
      <c r="R90" s="167"/>
      <c r="S90" s="132"/>
      <c r="T90" s="132"/>
      <c r="U90" s="132"/>
      <c r="V90" s="168"/>
      <c r="W90" s="162"/>
      <c r="X90" s="132"/>
      <c r="Y90" s="132"/>
      <c r="Z90" s="132"/>
      <c r="AA90" s="150"/>
      <c r="AB90" s="149"/>
      <c r="AC90" s="132"/>
      <c r="AD90" s="132"/>
      <c r="AE90" s="132"/>
      <c r="AF90" s="159"/>
      <c r="AG90" s="167"/>
      <c r="AH90" s="132"/>
      <c r="AI90" s="132"/>
      <c r="AJ90" s="132"/>
      <c r="AK90" s="159"/>
      <c r="AL90" s="167"/>
      <c r="AM90" s="132"/>
      <c r="AN90" s="132"/>
      <c r="AO90" s="132"/>
      <c r="AP90" s="168"/>
      <c r="AQ90" s="180">
        <f t="shared" si="1"/>
        <v>0</v>
      </c>
    </row>
    <row r="91" spans="1:54" hidden="1" x14ac:dyDescent="0.3">
      <c r="A91" s="11">
        <v>12530087</v>
      </c>
      <c r="B91" s="108" t="s">
        <v>123</v>
      </c>
      <c r="C91" s="149"/>
      <c r="D91" s="132"/>
      <c r="E91" s="132"/>
      <c r="F91" s="132"/>
      <c r="G91" s="150"/>
      <c r="H91" s="149"/>
      <c r="I91" s="132"/>
      <c r="J91" s="132"/>
      <c r="K91" s="132"/>
      <c r="L91" s="159"/>
      <c r="M91" s="167"/>
      <c r="N91" s="132"/>
      <c r="O91" s="132"/>
      <c r="P91" s="132"/>
      <c r="Q91" s="168"/>
      <c r="R91" s="167"/>
      <c r="S91" s="132"/>
      <c r="T91" s="132"/>
      <c r="U91" s="132"/>
      <c r="V91" s="168"/>
      <c r="W91" s="162"/>
      <c r="X91" s="132"/>
      <c r="Y91" s="132"/>
      <c r="Z91" s="132"/>
      <c r="AA91" s="150"/>
      <c r="AB91" s="149"/>
      <c r="AC91" s="132"/>
      <c r="AD91" s="132"/>
      <c r="AE91" s="132"/>
      <c r="AF91" s="159"/>
      <c r="AG91" s="167"/>
      <c r="AH91" s="132"/>
      <c r="AI91" s="132"/>
      <c r="AJ91" s="132"/>
      <c r="AK91" s="159"/>
      <c r="AL91" s="167"/>
      <c r="AM91" s="132"/>
      <c r="AN91" s="132"/>
      <c r="AO91" s="132"/>
      <c r="AP91" s="168"/>
      <c r="AQ91" s="180">
        <f t="shared" si="1"/>
        <v>0</v>
      </c>
    </row>
    <row r="92" spans="1:54" hidden="1" x14ac:dyDescent="0.3">
      <c r="A92" s="11">
        <v>12440193</v>
      </c>
      <c r="B92" s="108" t="s">
        <v>124</v>
      </c>
      <c r="C92" s="149"/>
      <c r="D92" s="132"/>
      <c r="E92" s="132"/>
      <c r="F92" s="132"/>
      <c r="G92" s="150"/>
      <c r="H92" s="149"/>
      <c r="I92" s="132"/>
      <c r="J92" s="132"/>
      <c r="K92" s="132"/>
      <c r="L92" s="159"/>
      <c r="M92" s="167"/>
      <c r="N92" s="132"/>
      <c r="O92" s="132"/>
      <c r="P92" s="132"/>
      <c r="Q92" s="168"/>
      <c r="R92" s="167"/>
      <c r="S92" s="132"/>
      <c r="T92" s="132"/>
      <c r="U92" s="132"/>
      <c r="V92" s="168"/>
      <c r="W92" s="162"/>
      <c r="X92" s="132"/>
      <c r="Y92" s="132"/>
      <c r="Z92" s="132"/>
      <c r="AA92" s="150"/>
      <c r="AB92" s="149"/>
      <c r="AC92" s="132"/>
      <c r="AD92" s="132"/>
      <c r="AE92" s="132"/>
      <c r="AF92" s="159"/>
      <c r="AG92" s="167"/>
      <c r="AH92" s="132"/>
      <c r="AI92" s="132"/>
      <c r="AJ92" s="132"/>
      <c r="AK92" s="159"/>
      <c r="AL92" s="167"/>
      <c r="AM92" s="132"/>
      <c r="AN92" s="132"/>
      <c r="AO92" s="132"/>
      <c r="AP92" s="168"/>
      <c r="AQ92" s="180">
        <f t="shared" si="1"/>
        <v>0</v>
      </c>
    </row>
    <row r="93" spans="1:54" hidden="1" x14ac:dyDescent="0.3">
      <c r="A93" s="11">
        <v>12440236</v>
      </c>
      <c r="B93" s="108" t="s">
        <v>125</v>
      </c>
      <c r="C93" s="149"/>
      <c r="D93" s="132"/>
      <c r="E93" s="132"/>
      <c r="F93" s="132"/>
      <c r="G93" s="150"/>
      <c r="H93" s="149"/>
      <c r="I93" s="132"/>
      <c r="J93" s="132"/>
      <c r="K93" s="132"/>
      <c r="L93" s="159"/>
      <c r="M93" s="167"/>
      <c r="N93" s="132"/>
      <c r="O93" s="132"/>
      <c r="P93" s="132"/>
      <c r="Q93" s="168"/>
      <c r="R93" s="167"/>
      <c r="S93" s="132"/>
      <c r="T93" s="132"/>
      <c r="U93" s="132"/>
      <c r="V93" s="168"/>
      <c r="W93" s="162"/>
      <c r="X93" s="132"/>
      <c r="Y93" s="132"/>
      <c r="Z93" s="132"/>
      <c r="AA93" s="150"/>
      <c r="AB93" s="149"/>
      <c r="AC93" s="132"/>
      <c r="AD93" s="132"/>
      <c r="AE93" s="132"/>
      <c r="AF93" s="159"/>
      <c r="AG93" s="167"/>
      <c r="AH93" s="132"/>
      <c r="AI93" s="132"/>
      <c r="AJ93" s="132"/>
      <c r="AK93" s="159"/>
      <c r="AL93" s="167"/>
      <c r="AM93" s="132"/>
      <c r="AN93" s="132"/>
      <c r="AO93" s="132"/>
      <c r="AP93" s="168"/>
      <c r="AQ93" s="180">
        <f t="shared" si="1"/>
        <v>0</v>
      </c>
    </row>
    <row r="94" spans="1:54" hidden="1" x14ac:dyDescent="0.3">
      <c r="A94" s="11">
        <v>12440034</v>
      </c>
      <c r="B94" s="108" t="s">
        <v>126</v>
      </c>
      <c r="C94" s="149"/>
      <c r="D94" s="132"/>
      <c r="E94" s="132"/>
      <c r="F94" s="132"/>
      <c r="G94" s="150"/>
      <c r="H94" s="149"/>
      <c r="I94" s="132"/>
      <c r="J94" s="132"/>
      <c r="K94" s="132"/>
      <c r="L94" s="159"/>
      <c r="M94" s="167"/>
      <c r="N94" s="132"/>
      <c r="O94" s="132"/>
      <c r="P94" s="132"/>
      <c r="Q94" s="168"/>
      <c r="R94" s="167"/>
      <c r="S94" s="132"/>
      <c r="T94" s="132"/>
      <c r="U94" s="132"/>
      <c r="V94" s="168"/>
      <c r="W94" s="162"/>
      <c r="X94" s="132"/>
      <c r="Y94" s="132"/>
      <c r="Z94" s="132"/>
      <c r="AA94" s="150"/>
      <c r="AB94" s="149"/>
      <c r="AC94" s="132"/>
      <c r="AD94" s="132"/>
      <c r="AE94" s="132"/>
      <c r="AF94" s="159"/>
      <c r="AG94" s="167"/>
      <c r="AH94" s="132"/>
      <c r="AI94" s="132"/>
      <c r="AJ94" s="132"/>
      <c r="AK94" s="159"/>
      <c r="AL94" s="167"/>
      <c r="AM94" s="132"/>
      <c r="AN94" s="132"/>
      <c r="AO94" s="132"/>
      <c r="AP94" s="168"/>
      <c r="AQ94" s="180">
        <f t="shared" si="1"/>
        <v>0</v>
      </c>
    </row>
    <row r="95" spans="1:54" hidden="1" x14ac:dyDescent="0.3">
      <c r="A95" s="11">
        <v>12440016</v>
      </c>
      <c r="B95" s="108" t="s">
        <v>127</v>
      </c>
      <c r="C95" s="149"/>
      <c r="D95" s="132"/>
      <c r="E95" s="132"/>
      <c r="F95" s="132"/>
      <c r="G95" s="150"/>
      <c r="H95" s="149"/>
      <c r="I95" s="132"/>
      <c r="J95" s="132"/>
      <c r="K95" s="132"/>
      <c r="L95" s="159"/>
      <c r="M95" s="167"/>
      <c r="N95" s="132"/>
      <c r="O95" s="132"/>
      <c r="P95" s="132"/>
      <c r="Q95" s="168"/>
      <c r="R95" s="167"/>
      <c r="S95" s="132"/>
      <c r="T95" s="132"/>
      <c r="U95" s="132"/>
      <c r="V95" s="168"/>
      <c r="W95" s="162"/>
      <c r="X95" s="132"/>
      <c r="Y95" s="132"/>
      <c r="Z95" s="132"/>
      <c r="AA95" s="150"/>
      <c r="AB95" s="149"/>
      <c r="AC95" s="132"/>
      <c r="AD95" s="132"/>
      <c r="AE95" s="132"/>
      <c r="AF95" s="159"/>
      <c r="AG95" s="167"/>
      <c r="AH95" s="132"/>
      <c r="AI95" s="132"/>
      <c r="AJ95" s="132"/>
      <c r="AK95" s="159"/>
      <c r="AL95" s="167"/>
      <c r="AM95" s="132"/>
      <c r="AN95" s="132"/>
      <c r="AO95" s="132"/>
      <c r="AP95" s="168"/>
      <c r="AQ95" s="180">
        <f t="shared" si="1"/>
        <v>0</v>
      </c>
    </row>
    <row r="96" spans="1:54" hidden="1" x14ac:dyDescent="0.3">
      <c r="A96" s="11">
        <v>12720028</v>
      </c>
      <c r="B96" s="108" t="s">
        <v>128</v>
      </c>
      <c r="C96" s="149"/>
      <c r="D96" s="132"/>
      <c r="E96" s="132"/>
      <c r="F96" s="132"/>
      <c r="G96" s="150"/>
      <c r="H96" s="149"/>
      <c r="I96" s="132"/>
      <c r="J96" s="132"/>
      <c r="K96" s="132"/>
      <c r="L96" s="159"/>
      <c r="M96" s="167"/>
      <c r="N96" s="132"/>
      <c r="O96" s="132"/>
      <c r="P96" s="132"/>
      <c r="Q96" s="168"/>
      <c r="R96" s="167"/>
      <c r="S96" s="132"/>
      <c r="T96" s="132"/>
      <c r="U96" s="132"/>
      <c r="V96" s="168"/>
      <c r="W96" s="162"/>
      <c r="X96" s="132"/>
      <c r="Y96" s="132"/>
      <c r="Z96" s="132"/>
      <c r="AA96" s="150"/>
      <c r="AB96" s="149"/>
      <c r="AC96" s="132"/>
      <c r="AD96" s="132"/>
      <c r="AE96" s="132"/>
      <c r="AF96" s="159"/>
      <c r="AG96" s="167"/>
      <c r="AH96" s="132"/>
      <c r="AI96" s="132"/>
      <c r="AJ96" s="132"/>
      <c r="AK96" s="159"/>
      <c r="AL96" s="167"/>
      <c r="AM96" s="132"/>
      <c r="AN96" s="132"/>
      <c r="AO96" s="132"/>
      <c r="AP96" s="168"/>
      <c r="AQ96" s="180">
        <f t="shared" si="1"/>
        <v>0</v>
      </c>
    </row>
    <row r="97" spans="1:43" hidden="1" x14ac:dyDescent="0.3">
      <c r="A97" s="11">
        <v>12530023</v>
      </c>
      <c r="B97" s="108" t="s">
        <v>129</v>
      </c>
      <c r="C97" s="149"/>
      <c r="D97" s="132"/>
      <c r="E97" s="132"/>
      <c r="F97" s="132"/>
      <c r="G97" s="150"/>
      <c r="H97" s="149"/>
      <c r="I97" s="132"/>
      <c r="J97" s="132"/>
      <c r="K97" s="132"/>
      <c r="L97" s="159"/>
      <c r="M97" s="167"/>
      <c r="N97" s="132"/>
      <c r="O97" s="132"/>
      <c r="P97" s="132"/>
      <c r="Q97" s="168"/>
      <c r="R97" s="167"/>
      <c r="S97" s="132"/>
      <c r="T97" s="132"/>
      <c r="U97" s="132"/>
      <c r="V97" s="168"/>
      <c r="W97" s="162"/>
      <c r="X97" s="132"/>
      <c r="Y97" s="132"/>
      <c r="Z97" s="132"/>
      <c r="AA97" s="150"/>
      <c r="AB97" s="149"/>
      <c r="AC97" s="132"/>
      <c r="AD97" s="132"/>
      <c r="AE97" s="132"/>
      <c r="AF97" s="159"/>
      <c r="AG97" s="167"/>
      <c r="AH97" s="132"/>
      <c r="AI97" s="132"/>
      <c r="AJ97" s="132"/>
      <c r="AK97" s="159"/>
      <c r="AL97" s="167"/>
      <c r="AM97" s="132"/>
      <c r="AN97" s="132"/>
      <c r="AO97" s="132"/>
      <c r="AP97" s="168"/>
      <c r="AQ97" s="180">
        <f t="shared" si="1"/>
        <v>0</v>
      </c>
    </row>
    <row r="98" spans="1:43" hidden="1" x14ac:dyDescent="0.3">
      <c r="A98" s="11">
        <v>12530054</v>
      </c>
      <c r="B98" s="108" t="s">
        <v>130</v>
      </c>
      <c r="C98" s="149"/>
      <c r="D98" s="132"/>
      <c r="E98" s="132"/>
      <c r="F98" s="132"/>
      <c r="G98" s="150"/>
      <c r="H98" s="149"/>
      <c r="I98" s="132"/>
      <c r="J98" s="132"/>
      <c r="K98" s="132"/>
      <c r="L98" s="159"/>
      <c r="M98" s="167"/>
      <c r="N98" s="132"/>
      <c r="O98" s="132"/>
      <c r="P98" s="132"/>
      <c r="Q98" s="168"/>
      <c r="R98" s="167"/>
      <c r="S98" s="132"/>
      <c r="T98" s="132"/>
      <c r="U98" s="132"/>
      <c r="V98" s="168"/>
      <c r="W98" s="162"/>
      <c r="X98" s="132"/>
      <c r="Y98" s="132"/>
      <c r="Z98" s="132"/>
      <c r="AA98" s="150"/>
      <c r="AB98" s="149"/>
      <c r="AC98" s="132"/>
      <c r="AD98" s="132"/>
      <c r="AE98" s="132"/>
      <c r="AF98" s="159"/>
      <c r="AG98" s="167"/>
      <c r="AH98" s="132"/>
      <c r="AI98" s="132"/>
      <c r="AJ98" s="132"/>
      <c r="AK98" s="159"/>
      <c r="AL98" s="167"/>
      <c r="AM98" s="132"/>
      <c r="AN98" s="132"/>
      <c r="AO98" s="132"/>
      <c r="AP98" s="168"/>
      <c r="AQ98" s="180">
        <f t="shared" si="1"/>
        <v>0</v>
      </c>
    </row>
    <row r="99" spans="1:43" hidden="1" x14ac:dyDescent="0.3">
      <c r="A99" s="11">
        <v>12530055</v>
      </c>
      <c r="B99" s="108" t="s">
        <v>131</v>
      </c>
      <c r="C99" s="149"/>
      <c r="D99" s="132"/>
      <c r="E99" s="132"/>
      <c r="F99" s="132"/>
      <c r="G99" s="150"/>
      <c r="H99" s="149"/>
      <c r="I99" s="132"/>
      <c r="J99" s="132"/>
      <c r="K99" s="132"/>
      <c r="L99" s="159"/>
      <c r="M99" s="167"/>
      <c r="N99" s="132"/>
      <c r="O99" s="132"/>
      <c r="P99" s="132"/>
      <c r="Q99" s="168"/>
      <c r="R99" s="167"/>
      <c r="S99" s="132"/>
      <c r="T99" s="132"/>
      <c r="U99" s="132"/>
      <c r="V99" s="168"/>
      <c r="W99" s="162"/>
      <c r="X99" s="132"/>
      <c r="Y99" s="132"/>
      <c r="Z99" s="132"/>
      <c r="AA99" s="150"/>
      <c r="AB99" s="149"/>
      <c r="AC99" s="132"/>
      <c r="AD99" s="132"/>
      <c r="AE99" s="132"/>
      <c r="AF99" s="159"/>
      <c r="AG99" s="167"/>
      <c r="AH99" s="132"/>
      <c r="AI99" s="132"/>
      <c r="AJ99" s="132"/>
      <c r="AK99" s="159"/>
      <c r="AL99" s="167"/>
      <c r="AM99" s="132"/>
      <c r="AN99" s="132"/>
      <c r="AO99" s="132"/>
      <c r="AP99" s="168"/>
      <c r="AQ99" s="180">
        <f t="shared" si="1"/>
        <v>0</v>
      </c>
    </row>
    <row r="100" spans="1:43" hidden="1" x14ac:dyDescent="0.3">
      <c r="A100" s="11">
        <v>12850131</v>
      </c>
      <c r="B100" s="108" t="s">
        <v>132</v>
      </c>
      <c r="C100" s="149"/>
      <c r="D100" s="132"/>
      <c r="E100" s="132"/>
      <c r="F100" s="132"/>
      <c r="G100" s="150"/>
      <c r="H100" s="149"/>
      <c r="I100" s="132"/>
      <c r="J100" s="132"/>
      <c r="K100" s="132"/>
      <c r="L100" s="159"/>
      <c r="M100" s="167"/>
      <c r="N100" s="132"/>
      <c r="O100" s="132"/>
      <c r="P100" s="132"/>
      <c r="Q100" s="168"/>
      <c r="R100" s="167"/>
      <c r="S100" s="132"/>
      <c r="T100" s="132"/>
      <c r="U100" s="132"/>
      <c r="V100" s="168"/>
      <c r="W100" s="162"/>
      <c r="X100" s="132"/>
      <c r="Y100" s="132"/>
      <c r="Z100" s="132"/>
      <c r="AA100" s="150"/>
      <c r="AB100" s="149"/>
      <c r="AC100" s="132"/>
      <c r="AD100" s="132"/>
      <c r="AE100" s="132"/>
      <c r="AF100" s="159"/>
      <c r="AG100" s="167"/>
      <c r="AH100" s="132"/>
      <c r="AI100" s="132"/>
      <c r="AJ100" s="132"/>
      <c r="AK100" s="159"/>
      <c r="AL100" s="167"/>
      <c r="AM100" s="132"/>
      <c r="AN100" s="132"/>
      <c r="AO100" s="132"/>
      <c r="AP100" s="168"/>
      <c r="AQ100" s="180">
        <f t="shared" si="1"/>
        <v>0</v>
      </c>
    </row>
    <row r="101" spans="1:43" hidden="1" x14ac:dyDescent="0.3">
      <c r="A101" s="11">
        <v>12720092</v>
      </c>
      <c r="B101" s="108" t="s">
        <v>133</v>
      </c>
      <c r="C101" s="149"/>
      <c r="D101" s="132"/>
      <c r="E101" s="132"/>
      <c r="F101" s="132"/>
      <c r="G101" s="150"/>
      <c r="H101" s="149"/>
      <c r="I101" s="132"/>
      <c r="J101" s="132"/>
      <c r="K101" s="132"/>
      <c r="L101" s="159"/>
      <c r="M101" s="167"/>
      <c r="N101" s="132"/>
      <c r="O101" s="132"/>
      <c r="P101" s="132"/>
      <c r="Q101" s="168"/>
      <c r="R101" s="167"/>
      <c r="S101" s="132"/>
      <c r="T101" s="132"/>
      <c r="U101" s="132"/>
      <c r="V101" s="168"/>
      <c r="W101" s="162"/>
      <c r="X101" s="132"/>
      <c r="Y101" s="132"/>
      <c r="Z101" s="132"/>
      <c r="AA101" s="150"/>
      <c r="AB101" s="149"/>
      <c r="AC101" s="132"/>
      <c r="AD101" s="132"/>
      <c r="AE101" s="132"/>
      <c r="AF101" s="159"/>
      <c r="AG101" s="167"/>
      <c r="AH101" s="132"/>
      <c r="AI101" s="132"/>
      <c r="AJ101" s="132"/>
      <c r="AK101" s="159"/>
      <c r="AL101" s="167"/>
      <c r="AM101" s="132"/>
      <c r="AN101" s="132"/>
      <c r="AO101" s="132"/>
      <c r="AP101" s="168"/>
      <c r="AQ101" s="180">
        <f t="shared" si="1"/>
        <v>0</v>
      </c>
    </row>
    <row r="102" spans="1:43" hidden="1" x14ac:dyDescent="0.3">
      <c r="A102" s="11">
        <v>12490021</v>
      </c>
      <c r="B102" s="108" t="s">
        <v>702</v>
      </c>
      <c r="C102" s="149"/>
      <c r="D102" s="132"/>
      <c r="E102" s="132"/>
      <c r="F102" s="132"/>
      <c r="G102" s="150"/>
      <c r="H102" s="149"/>
      <c r="I102" s="132"/>
      <c r="J102" s="132"/>
      <c r="K102" s="132"/>
      <c r="L102" s="159"/>
      <c r="M102" s="167"/>
      <c r="N102" s="132"/>
      <c r="O102" s="132"/>
      <c r="P102" s="132"/>
      <c r="Q102" s="168"/>
      <c r="R102" s="167"/>
      <c r="S102" s="132"/>
      <c r="T102" s="132"/>
      <c r="U102" s="132"/>
      <c r="V102" s="168"/>
      <c r="W102" s="162"/>
      <c r="X102" s="132"/>
      <c r="Y102" s="132"/>
      <c r="Z102" s="132"/>
      <c r="AA102" s="150"/>
      <c r="AB102" s="149"/>
      <c r="AC102" s="132"/>
      <c r="AD102" s="132"/>
      <c r="AE102" s="132"/>
      <c r="AF102" s="159"/>
      <c r="AG102" s="167"/>
      <c r="AH102" s="132"/>
      <c r="AI102" s="132"/>
      <c r="AJ102" s="132"/>
      <c r="AK102" s="159"/>
      <c r="AL102" s="167"/>
      <c r="AM102" s="132"/>
      <c r="AN102" s="132"/>
      <c r="AO102" s="132"/>
      <c r="AP102" s="168"/>
      <c r="AQ102" s="180">
        <f t="shared" si="1"/>
        <v>0</v>
      </c>
    </row>
    <row r="103" spans="1:43" hidden="1" x14ac:dyDescent="0.3">
      <c r="A103" s="11">
        <v>12490106</v>
      </c>
      <c r="B103" s="108" t="s">
        <v>134</v>
      </c>
      <c r="C103" s="149"/>
      <c r="D103" s="132"/>
      <c r="E103" s="132"/>
      <c r="F103" s="132"/>
      <c r="G103" s="150"/>
      <c r="H103" s="149"/>
      <c r="I103" s="132"/>
      <c r="J103" s="132"/>
      <c r="K103" s="132"/>
      <c r="L103" s="159"/>
      <c r="M103" s="167"/>
      <c r="N103" s="132"/>
      <c r="O103" s="132"/>
      <c r="P103" s="132"/>
      <c r="Q103" s="168"/>
      <c r="R103" s="167"/>
      <c r="S103" s="132"/>
      <c r="T103" s="132"/>
      <c r="U103" s="132"/>
      <c r="V103" s="168"/>
      <c r="W103" s="162"/>
      <c r="X103" s="132"/>
      <c r="Y103" s="132"/>
      <c r="Z103" s="132"/>
      <c r="AA103" s="150"/>
      <c r="AB103" s="149"/>
      <c r="AC103" s="132"/>
      <c r="AD103" s="132"/>
      <c r="AE103" s="132"/>
      <c r="AF103" s="159"/>
      <c r="AG103" s="167"/>
      <c r="AH103" s="132"/>
      <c r="AI103" s="132"/>
      <c r="AJ103" s="132"/>
      <c r="AK103" s="159"/>
      <c r="AL103" s="167"/>
      <c r="AM103" s="132"/>
      <c r="AN103" s="132"/>
      <c r="AO103" s="132"/>
      <c r="AP103" s="168"/>
      <c r="AQ103" s="180">
        <f t="shared" si="1"/>
        <v>0</v>
      </c>
    </row>
    <row r="104" spans="1:43" hidden="1" x14ac:dyDescent="0.3">
      <c r="A104" s="11">
        <v>12440218</v>
      </c>
      <c r="B104" s="108" t="s">
        <v>135</v>
      </c>
      <c r="C104" s="149"/>
      <c r="D104" s="132"/>
      <c r="E104" s="132"/>
      <c r="F104" s="132"/>
      <c r="G104" s="150"/>
      <c r="H104" s="149"/>
      <c r="I104" s="132"/>
      <c r="J104" s="132"/>
      <c r="K104" s="132"/>
      <c r="L104" s="159"/>
      <c r="M104" s="167"/>
      <c r="N104" s="132"/>
      <c r="O104" s="132"/>
      <c r="P104" s="132"/>
      <c r="Q104" s="168"/>
      <c r="R104" s="167"/>
      <c r="S104" s="132"/>
      <c r="T104" s="132"/>
      <c r="U104" s="132"/>
      <c r="V104" s="168"/>
      <c r="W104" s="162"/>
      <c r="X104" s="132"/>
      <c r="Y104" s="132"/>
      <c r="Z104" s="132"/>
      <c r="AA104" s="150"/>
      <c r="AB104" s="149"/>
      <c r="AC104" s="132"/>
      <c r="AD104" s="132"/>
      <c r="AE104" s="132"/>
      <c r="AF104" s="159"/>
      <c r="AG104" s="167"/>
      <c r="AH104" s="132"/>
      <c r="AI104" s="132"/>
      <c r="AJ104" s="132"/>
      <c r="AK104" s="159"/>
      <c r="AL104" s="167"/>
      <c r="AM104" s="132"/>
      <c r="AN104" s="132"/>
      <c r="AO104" s="132"/>
      <c r="AP104" s="168"/>
      <c r="AQ104" s="180">
        <f t="shared" si="1"/>
        <v>0</v>
      </c>
    </row>
    <row r="105" spans="1:43" hidden="1" x14ac:dyDescent="0.3">
      <c r="A105" s="11">
        <v>12850043</v>
      </c>
      <c r="B105" s="108" t="s">
        <v>136</v>
      </c>
      <c r="C105" s="149"/>
      <c r="D105" s="132"/>
      <c r="E105" s="132"/>
      <c r="F105" s="132"/>
      <c r="G105" s="150"/>
      <c r="H105" s="149"/>
      <c r="I105" s="132"/>
      <c r="J105" s="132"/>
      <c r="K105" s="132"/>
      <c r="L105" s="159"/>
      <c r="M105" s="167"/>
      <c r="N105" s="132"/>
      <c r="O105" s="132"/>
      <c r="P105" s="132"/>
      <c r="Q105" s="168"/>
      <c r="R105" s="167"/>
      <c r="S105" s="132"/>
      <c r="T105" s="132"/>
      <c r="U105" s="132"/>
      <c r="V105" s="168"/>
      <c r="W105" s="162"/>
      <c r="X105" s="132"/>
      <c r="Y105" s="132"/>
      <c r="Z105" s="132"/>
      <c r="AA105" s="150"/>
      <c r="AB105" s="149"/>
      <c r="AC105" s="132"/>
      <c r="AD105" s="132"/>
      <c r="AE105" s="132"/>
      <c r="AF105" s="159"/>
      <c r="AG105" s="167"/>
      <c r="AH105" s="132"/>
      <c r="AI105" s="132"/>
      <c r="AJ105" s="132"/>
      <c r="AK105" s="159"/>
      <c r="AL105" s="167"/>
      <c r="AM105" s="132"/>
      <c r="AN105" s="132"/>
      <c r="AO105" s="132"/>
      <c r="AP105" s="168"/>
      <c r="AQ105" s="180">
        <f t="shared" si="1"/>
        <v>0</v>
      </c>
    </row>
    <row r="106" spans="1:43" hidden="1" x14ac:dyDescent="0.3">
      <c r="A106" s="11">
        <v>12530017</v>
      </c>
      <c r="B106" s="108" t="s">
        <v>137</v>
      </c>
      <c r="C106" s="149"/>
      <c r="D106" s="132"/>
      <c r="E106" s="132"/>
      <c r="F106" s="132"/>
      <c r="G106" s="150"/>
      <c r="H106" s="149"/>
      <c r="I106" s="132"/>
      <c r="J106" s="132"/>
      <c r="K106" s="132"/>
      <c r="L106" s="159"/>
      <c r="M106" s="167"/>
      <c r="N106" s="132"/>
      <c r="O106" s="132"/>
      <c r="P106" s="132"/>
      <c r="Q106" s="168"/>
      <c r="R106" s="167"/>
      <c r="S106" s="132"/>
      <c r="T106" s="132"/>
      <c r="U106" s="132"/>
      <c r="V106" s="168"/>
      <c r="W106" s="162"/>
      <c r="X106" s="132"/>
      <c r="Y106" s="132"/>
      <c r="Z106" s="132"/>
      <c r="AA106" s="150"/>
      <c r="AB106" s="149"/>
      <c r="AC106" s="132"/>
      <c r="AD106" s="132"/>
      <c r="AE106" s="132"/>
      <c r="AF106" s="159"/>
      <c r="AG106" s="167"/>
      <c r="AH106" s="132"/>
      <c r="AI106" s="132"/>
      <c r="AJ106" s="132"/>
      <c r="AK106" s="159"/>
      <c r="AL106" s="167"/>
      <c r="AM106" s="132"/>
      <c r="AN106" s="132"/>
      <c r="AO106" s="132"/>
      <c r="AP106" s="168"/>
      <c r="AQ106" s="180">
        <f t="shared" si="1"/>
        <v>0</v>
      </c>
    </row>
    <row r="107" spans="1:43" hidden="1" x14ac:dyDescent="0.3">
      <c r="A107" s="11">
        <v>12850040</v>
      </c>
      <c r="B107" s="108" t="s">
        <v>138</v>
      </c>
      <c r="C107" s="149"/>
      <c r="D107" s="132"/>
      <c r="E107" s="132"/>
      <c r="F107" s="132"/>
      <c r="G107" s="150"/>
      <c r="H107" s="149"/>
      <c r="I107" s="132"/>
      <c r="J107" s="132"/>
      <c r="K107" s="132"/>
      <c r="L107" s="159"/>
      <c r="M107" s="167"/>
      <c r="N107" s="132"/>
      <c r="O107" s="132"/>
      <c r="P107" s="132"/>
      <c r="Q107" s="168"/>
      <c r="R107" s="167"/>
      <c r="S107" s="132"/>
      <c r="T107" s="132"/>
      <c r="U107" s="132"/>
      <c r="V107" s="168"/>
      <c r="W107" s="162"/>
      <c r="X107" s="132"/>
      <c r="Y107" s="132"/>
      <c r="Z107" s="132"/>
      <c r="AA107" s="150"/>
      <c r="AB107" s="149"/>
      <c r="AC107" s="132"/>
      <c r="AD107" s="132"/>
      <c r="AE107" s="132"/>
      <c r="AF107" s="159"/>
      <c r="AG107" s="167"/>
      <c r="AH107" s="132"/>
      <c r="AI107" s="132"/>
      <c r="AJ107" s="132"/>
      <c r="AK107" s="159"/>
      <c r="AL107" s="167"/>
      <c r="AM107" s="132"/>
      <c r="AN107" s="132"/>
      <c r="AO107" s="132"/>
      <c r="AP107" s="168"/>
      <c r="AQ107" s="180">
        <f t="shared" si="1"/>
        <v>0</v>
      </c>
    </row>
    <row r="108" spans="1:43" hidden="1" x14ac:dyDescent="0.3">
      <c r="A108" s="11">
        <v>12720067</v>
      </c>
      <c r="B108" s="108" t="s">
        <v>139</v>
      </c>
      <c r="C108" s="149"/>
      <c r="D108" s="132"/>
      <c r="E108" s="132"/>
      <c r="F108" s="132"/>
      <c r="G108" s="150"/>
      <c r="H108" s="149"/>
      <c r="I108" s="132"/>
      <c r="J108" s="132"/>
      <c r="K108" s="132"/>
      <c r="L108" s="159"/>
      <c r="M108" s="167"/>
      <c r="N108" s="132"/>
      <c r="O108" s="132"/>
      <c r="P108" s="132"/>
      <c r="Q108" s="168"/>
      <c r="R108" s="167"/>
      <c r="S108" s="132"/>
      <c r="T108" s="132"/>
      <c r="U108" s="132"/>
      <c r="V108" s="168"/>
      <c r="W108" s="162"/>
      <c r="X108" s="132"/>
      <c r="Y108" s="132"/>
      <c r="Z108" s="132"/>
      <c r="AA108" s="150"/>
      <c r="AB108" s="149"/>
      <c r="AC108" s="132"/>
      <c r="AD108" s="132"/>
      <c r="AE108" s="132"/>
      <c r="AF108" s="159"/>
      <c r="AG108" s="167"/>
      <c r="AH108" s="132"/>
      <c r="AI108" s="132"/>
      <c r="AJ108" s="132"/>
      <c r="AK108" s="159"/>
      <c r="AL108" s="167"/>
      <c r="AM108" s="132"/>
      <c r="AN108" s="132"/>
      <c r="AO108" s="132"/>
      <c r="AP108" s="168"/>
      <c r="AQ108" s="180">
        <f t="shared" si="1"/>
        <v>0</v>
      </c>
    </row>
    <row r="109" spans="1:43" hidden="1" x14ac:dyDescent="0.3">
      <c r="A109" s="11">
        <v>12490052</v>
      </c>
      <c r="B109" s="108" t="s">
        <v>140</v>
      </c>
      <c r="C109" s="149"/>
      <c r="D109" s="132"/>
      <c r="E109" s="132"/>
      <c r="F109" s="132"/>
      <c r="G109" s="150"/>
      <c r="H109" s="149"/>
      <c r="I109" s="132"/>
      <c r="J109" s="132"/>
      <c r="K109" s="132"/>
      <c r="L109" s="159"/>
      <c r="M109" s="167"/>
      <c r="N109" s="132"/>
      <c r="O109" s="132"/>
      <c r="P109" s="132"/>
      <c r="Q109" s="168"/>
      <c r="R109" s="167"/>
      <c r="S109" s="132"/>
      <c r="T109" s="132"/>
      <c r="U109" s="132"/>
      <c r="V109" s="168"/>
      <c r="W109" s="162"/>
      <c r="X109" s="132"/>
      <c r="Y109" s="132"/>
      <c r="Z109" s="132"/>
      <c r="AA109" s="150"/>
      <c r="AB109" s="149"/>
      <c r="AC109" s="132"/>
      <c r="AD109" s="132"/>
      <c r="AE109" s="132"/>
      <c r="AF109" s="159"/>
      <c r="AG109" s="167"/>
      <c r="AH109" s="132"/>
      <c r="AI109" s="132"/>
      <c r="AJ109" s="132"/>
      <c r="AK109" s="159"/>
      <c r="AL109" s="167"/>
      <c r="AM109" s="132"/>
      <c r="AN109" s="132"/>
      <c r="AO109" s="132"/>
      <c r="AP109" s="168"/>
      <c r="AQ109" s="180">
        <f t="shared" si="1"/>
        <v>0</v>
      </c>
    </row>
    <row r="110" spans="1:43" hidden="1" x14ac:dyDescent="0.3">
      <c r="A110" s="11">
        <v>12530016</v>
      </c>
      <c r="B110" s="108" t="s">
        <v>141</v>
      </c>
      <c r="C110" s="149"/>
      <c r="D110" s="132"/>
      <c r="E110" s="132"/>
      <c r="F110" s="132"/>
      <c r="G110" s="150"/>
      <c r="H110" s="149"/>
      <c r="I110" s="132"/>
      <c r="J110" s="132"/>
      <c r="K110" s="132"/>
      <c r="L110" s="159"/>
      <c r="M110" s="167"/>
      <c r="N110" s="132"/>
      <c r="O110" s="132"/>
      <c r="P110" s="132"/>
      <c r="Q110" s="168"/>
      <c r="R110" s="167"/>
      <c r="S110" s="132"/>
      <c r="T110" s="132"/>
      <c r="U110" s="132"/>
      <c r="V110" s="168"/>
      <c r="W110" s="162"/>
      <c r="X110" s="132"/>
      <c r="Y110" s="132"/>
      <c r="Z110" s="132"/>
      <c r="AA110" s="150"/>
      <c r="AB110" s="149"/>
      <c r="AC110" s="132"/>
      <c r="AD110" s="132"/>
      <c r="AE110" s="132"/>
      <c r="AF110" s="159"/>
      <c r="AG110" s="167"/>
      <c r="AH110" s="132"/>
      <c r="AI110" s="132"/>
      <c r="AJ110" s="132"/>
      <c r="AK110" s="159"/>
      <c r="AL110" s="167"/>
      <c r="AM110" s="132"/>
      <c r="AN110" s="132"/>
      <c r="AO110" s="132"/>
      <c r="AP110" s="168"/>
      <c r="AQ110" s="180">
        <f t="shared" si="1"/>
        <v>0</v>
      </c>
    </row>
    <row r="111" spans="1:43" hidden="1" x14ac:dyDescent="0.3">
      <c r="A111" s="11">
        <v>12720111</v>
      </c>
      <c r="B111" s="108" t="s">
        <v>142</v>
      </c>
      <c r="C111" s="149"/>
      <c r="D111" s="132"/>
      <c r="E111" s="132"/>
      <c r="F111" s="132"/>
      <c r="G111" s="150"/>
      <c r="H111" s="149"/>
      <c r="I111" s="132"/>
      <c r="J111" s="132"/>
      <c r="K111" s="132"/>
      <c r="L111" s="159"/>
      <c r="M111" s="167"/>
      <c r="N111" s="132"/>
      <c r="O111" s="132"/>
      <c r="P111" s="132"/>
      <c r="Q111" s="168"/>
      <c r="R111" s="167"/>
      <c r="S111" s="132"/>
      <c r="T111" s="132"/>
      <c r="U111" s="132"/>
      <c r="V111" s="168"/>
      <c r="W111" s="162"/>
      <c r="X111" s="132"/>
      <c r="Y111" s="132"/>
      <c r="Z111" s="132"/>
      <c r="AA111" s="150"/>
      <c r="AB111" s="149"/>
      <c r="AC111" s="132"/>
      <c r="AD111" s="132"/>
      <c r="AE111" s="132"/>
      <c r="AF111" s="159"/>
      <c r="AG111" s="167"/>
      <c r="AH111" s="132"/>
      <c r="AI111" s="132"/>
      <c r="AJ111" s="132"/>
      <c r="AK111" s="159"/>
      <c r="AL111" s="167"/>
      <c r="AM111" s="132"/>
      <c r="AN111" s="132"/>
      <c r="AO111" s="132"/>
      <c r="AP111" s="168"/>
      <c r="AQ111" s="180">
        <f t="shared" si="1"/>
        <v>0</v>
      </c>
    </row>
    <row r="112" spans="1:43" hidden="1" x14ac:dyDescent="0.3">
      <c r="A112" s="11">
        <v>12490127</v>
      </c>
      <c r="B112" s="108" t="s">
        <v>143</v>
      </c>
      <c r="C112" s="149"/>
      <c r="D112" s="132"/>
      <c r="E112" s="132"/>
      <c r="F112" s="132"/>
      <c r="G112" s="150"/>
      <c r="H112" s="149"/>
      <c r="I112" s="132"/>
      <c r="J112" s="132"/>
      <c r="K112" s="132"/>
      <c r="L112" s="159"/>
      <c r="M112" s="167"/>
      <c r="N112" s="132"/>
      <c r="O112" s="132"/>
      <c r="P112" s="132"/>
      <c r="Q112" s="168"/>
      <c r="R112" s="167"/>
      <c r="S112" s="132"/>
      <c r="T112" s="132"/>
      <c r="U112" s="132"/>
      <c r="V112" s="168"/>
      <c r="W112" s="162"/>
      <c r="X112" s="132"/>
      <c r="Y112" s="132"/>
      <c r="Z112" s="132"/>
      <c r="AA112" s="150"/>
      <c r="AB112" s="149"/>
      <c r="AC112" s="132"/>
      <c r="AD112" s="132"/>
      <c r="AE112" s="132"/>
      <c r="AF112" s="159"/>
      <c r="AG112" s="167"/>
      <c r="AH112" s="132"/>
      <c r="AI112" s="132"/>
      <c r="AJ112" s="132"/>
      <c r="AK112" s="159"/>
      <c r="AL112" s="167"/>
      <c r="AM112" s="132"/>
      <c r="AN112" s="132"/>
      <c r="AO112" s="132"/>
      <c r="AP112" s="168"/>
      <c r="AQ112" s="180">
        <f t="shared" si="1"/>
        <v>0</v>
      </c>
    </row>
    <row r="113" spans="1:43" hidden="1" x14ac:dyDescent="0.3">
      <c r="A113" s="11">
        <v>12720029</v>
      </c>
      <c r="B113" s="108" t="s">
        <v>144</v>
      </c>
      <c r="C113" s="149"/>
      <c r="D113" s="132"/>
      <c r="E113" s="132"/>
      <c r="F113" s="132"/>
      <c r="G113" s="150"/>
      <c r="H113" s="149"/>
      <c r="I113" s="132"/>
      <c r="J113" s="132"/>
      <c r="K113" s="132"/>
      <c r="L113" s="159"/>
      <c r="M113" s="167"/>
      <c r="N113" s="132"/>
      <c r="O113" s="132"/>
      <c r="P113" s="132"/>
      <c r="Q113" s="168"/>
      <c r="R113" s="167"/>
      <c r="S113" s="132"/>
      <c r="T113" s="132"/>
      <c r="U113" s="132"/>
      <c r="V113" s="168"/>
      <c r="W113" s="162"/>
      <c r="X113" s="132"/>
      <c r="Y113" s="132"/>
      <c r="Z113" s="132"/>
      <c r="AA113" s="150"/>
      <c r="AB113" s="149"/>
      <c r="AC113" s="132"/>
      <c r="AD113" s="132"/>
      <c r="AE113" s="132"/>
      <c r="AF113" s="159"/>
      <c r="AG113" s="167"/>
      <c r="AH113" s="132"/>
      <c r="AI113" s="132"/>
      <c r="AJ113" s="132"/>
      <c r="AK113" s="159"/>
      <c r="AL113" s="167"/>
      <c r="AM113" s="132"/>
      <c r="AN113" s="132"/>
      <c r="AO113" s="132"/>
      <c r="AP113" s="168"/>
      <c r="AQ113" s="180">
        <f t="shared" si="1"/>
        <v>0</v>
      </c>
    </row>
    <row r="114" spans="1:43" x14ac:dyDescent="0.3">
      <c r="A114" s="11">
        <v>12850024</v>
      </c>
      <c r="B114" s="137" t="s">
        <v>145</v>
      </c>
      <c r="C114" s="149" t="s">
        <v>554</v>
      </c>
      <c r="D114" s="132"/>
      <c r="E114" s="132"/>
      <c r="F114" s="132"/>
      <c r="G114" s="150"/>
      <c r="H114" s="149"/>
      <c r="I114" s="132"/>
      <c r="J114" s="132"/>
      <c r="K114" s="132"/>
      <c r="L114" s="159"/>
      <c r="M114" s="167"/>
      <c r="N114" s="132"/>
      <c r="O114" s="132"/>
      <c r="P114" s="132"/>
      <c r="Q114" s="168"/>
      <c r="R114" s="167"/>
      <c r="S114" s="132"/>
      <c r="T114" s="132"/>
      <c r="U114" s="132"/>
      <c r="V114" s="168"/>
      <c r="W114" s="162"/>
      <c r="X114" s="132"/>
      <c r="Y114" s="132"/>
      <c r="Z114" s="132"/>
      <c r="AA114" s="150"/>
      <c r="AB114" s="149">
        <v>20</v>
      </c>
      <c r="AC114" s="132" t="s">
        <v>554</v>
      </c>
      <c r="AD114" s="132"/>
      <c r="AE114" s="132"/>
      <c r="AF114" s="159"/>
      <c r="AG114" s="167"/>
      <c r="AH114" s="132"/>
      <c r="AI114" s="132"/>
      <c r="AJ114" s="132"/>
      <c r="AK114" s="159"/>
      <c r="AL114" s="167">
        <v>0</v>
      </c>
      <c r="AM114" s="132"/>
      <c r="AN114" s="132"/>
      <c r="AO114" s="132"/>
      <c r="AP114" s="168"/>
      <c r="AQ114" s="180">
        <f t="shared" si="1"/>
        <v>20</v>
      </c>
    </row>
    <row r="115" spans="1:43" hidden="1" x14ac:dyDescent="0.3">
      <c r="A115" s="11">
        <v>12490024</v>
      </c>
      <c r="B115" s="108" t="s">
        <v>146</v>
      </c>
      <c r="C115" s="149"/>
      <c r="D115" s="132"/>
      <c r="E115" s="132"/>
      <c r="F115" s="132"/>
      <c r="G115" s="150"/>
      <c r="H115" s="149"/>
      <c r="I115" s="132"/>
      <c r="J115" s="132"/>
      <c r="K115" s="132"/>
      <c r="L115" s="159"/>
      <c r="M115" s="167"/>
      <c r="N115" s="132"/>
      <c r="O115" s="132"/>
      <c r="P115" s="132"/>
      <c r="Q115" s="168"/>
      <c r="R115" s="167"/>
      <c r="S115" s="132"/>
      <c r="T115" s="132"/>
      <c r="U115" s="132"/>
      <c r="V115" s="168"/>
      <c r="W115" s="162"/>
      <c r="X115" s="132"/>
      <c r="Y115" s="132"/>
      <c r="Z115" s="132"/>
      <c r="AA115" s="150"/>
      <c r="AB115" s="149"/>
      <c r="AC115" s="132"/>
      <c r="AD115" s="132"/>
      <c r="AE115" s="132"/>
      <c r="AF115" s="159"/>
      <c r="AG115" s="167"/>
      <c r="AH115" s="132"/>
      <c r="AI115" s="132"/>
      <c r="AJ115" s="132"/>
      <c r="AK115" s="159"/>
      <c r="AL115" s="167"/>
      <c r="AM115" s="132"/>
      <c r="AN115" s="132"/>
      <c r="AO115" s="132"/>
      <c r="AP115" s="168"/>
      <c r="AQ115" s="180">
        <f t="shared" si="1"/>
        <v>0</v>
      </c>
    </row>
    <row r="116" spans="1:43" hidden="1" x14ac:dyDescent="0.3">
      <c r="A116" s="11">
        <v>12850138</v>
      </c>
      <c r="B116" s="108" t="s">
        <v>147</v>
      </c>
      <c r="C116" s="149"/>
      <c r="D116" s="132"/>
      <c r="E116" s="132"/>
      <c r="F116" s="132"/>
      <c r="G116" s="150"/>
      <c r="H116" s="149"/>
      <c r="I116" s="132"/>
      <c r="J116" s="132"/>
      <c r="K116" s="132"/>
      <c r="L116" s="159"/>
      <c r="M116" s="167"/>
      <c r="N116" s="132"/>
      <c r="O116" s="132"/>
      <c r="P116" s="132"/>
      <c r="Q116" s="168"/>
      <c r="R116" s="167"/>
      <c r="S116" s="132"/>
      <c r="T116" s="132"/>
      <c r="U116" s="132"/>
      <c r="V116" s="168"/>
      <c r="W116" s="162"/>
      <c r="X116" s="132"/>
      <c r="Y116" s="132"/>
      <c r="Z116" s="132"/>
      <c r="AA116" s="150"/>
      <c r="AB116" s="149"/>
      <c r="AC116" s="132"/>
      <c r="AD116" s="132"/>
      <c r="AE116" s="132"/>
      <c r="AF116" s="159"/>
      <c r="AG116" s="167"/>
      <c r="AH116" s="132"/>
      <c r="AI116" s="132"/>
      <c r="AJ116" s="132"/>
      <c r="AK116" s="159"/>
      <c r="AL116" s="167"/>
      <c r="AM116" s="132"/>
      <c r="AN116" s="132"/>
      <c r="AO116" s="132"/>
      <c r="AP116" s="168"/>
      <c r="AQ116" s="180">
        <f t="shared" si="1"/>
        <v>0</v>
      </c>
    </row>
    <row r="117" spans="1:43" hidden="1" x14ac:dyDescent="0.3">
      <c r="A117" s="11">
        <v>12850020</v>
      </c>
      <c r="B117" s="108" t="s">
        <v>148</v>
      </c>
      <c r="C117" s="149"/>
      <c r="D117" s="132"/>
      <c r="E117" s="132"/>
      <c r="F117" s="132"/>
      <c r="G117" s="150"/>
      <c r="H117" s="149"/>
      <c r="I117" s="132"/>
      <c r="J117" s="132"/>
      <c r="K117" s="132"/>
      <c r="L117" s="159"/>
      <c r="M117" s="167"/>
      <c r="N117" s="132"/>
      <c r="O117" s="132"/>
      <c r="P117" s="132"/>
      <c r="Q117" s="168"/>
      <c r="R117" s="167"/>
      <c r="S117" s="132"/>
      <c r="T117" s="132"/>
      <c r="U117" s="132"/>
      <c r="V117" s="168"/>
      <c r="W117" s="162"/>
      <c r="X117" s="132"/>
      <c r="Y117" s="132"/>
      <c r="Z117" s="132"/>
      <c r="AA117" s="150"/>
      <c r="AB117" s="149"/>
      <c r="AC117" s="132"/>
      <c r="AD117" s="132"/>
      <c r="AE117" s="132"/>
      <c r="AF117" s="159"/>
      <c r="AG117" s="167"/>
      <c r="AH117" s="132"/>
      <c r="AI117" s="132"/>
      <c r="AJ117" s="132"/>
      <c r="AK117" s="159"/>
      <c r="AL117" s="167"/>
      <c r="AM117" s="132"/>
      <c r="AN117" s="132"/>
      <c r="AO117" s="132"/>
      <c r="AP117" s="168"/>
      <c r="AQ117" s="180">
        <f t="shared" si="1"/>
        <v>0</v>
      </c>
    </row>
    <row r="118" spans="1:43" hidden="1" x14ac:dyDescent="0.3">
      <c r="A118" s="11">
        <v>12530010</v>
      </c>
      <c r="B118" s="108" t="s">
        <v>149</v>
      </c>
      <c r="C118" s="149"/>
      <c r="D118" s="132"/>
      <c r="E118" s="132"/>
      <c r="F118" s="132"/>
      <c r="G118" s="150"/>
      <c r="H118" s="149"/>
      <c r="I118" s="132"/>
      <c r="J118" s="132"/>
      <c r="K118" s="132"/>
      <c r="L118" s="159"/>
      <c r="M118" s="167"/>
      <c r="N118" s="132"/>
      <c r="O118" s="132"/>
      <c r="P118" s="132"/>
      <c r="Q118" s="168"/>
      <c r="R118" s="167"/>
      <c r="S118" s="132"/>
      <c r="T118" s="132"/>
      <c r="U118" s="132"/>
      <c r="V118" s="168"/>
      <c r="W118" s="162"/>
      <c r="X118" s="132"/>
      <c r="Y118" s="132"/>
      <c r="Z118" s="132"/>
      <c r="AA118" s="150"/>
      <c r="AB118" s="149"/>
      <c r="AC118" s="132"/>
      <c r="AD118" s="132"/>
      <c r="AE118" s="132"/>
      <c r="AF118" s="159"/>
      <c r="AG118" s="167"/>
      <c r="AH118" s="132"/>
      <c r="AI118" s="132"/>
      <c r="AJ118" s="132"/>
      <c r="AK118" s="159"/>
      <c r="AL118" s="167"/>
      <c r="AM118" s="132"/>
      <c r="AN118" s="132"/>
      <c r="AO118" s="132"/>
      <c r="AP118" s="168"/>
      <c r="AQ118" s="180">
        <f t="shared" si="1"/>
        <v>0</v>
      </c>
    </row>
    <row r="119" spans="1:43" hidden="1" x14ac:dyDescent="0.3">
      <c r="A119" s="11">
        <v>12530015</v>
      </c>
      <c r="B119" s="108" t="s">
        <v>150</v>
      </c>
      <c r="C119" s="149"/>
      <c r="D119" s="132"/>
      <c r="E119" s="132"/>
      <c r="F119" s="132"/>
      <c r="G119" s="150"/>
      <c r="H119" s="149"/>
      <c r="I119" s="132"/>
      <c r="J119" s="132"/>
      <c r="K119" s="132"/>
      <c r="L119" s="159"/>
      <c r="M119" s="167"/>
      <c r="N119" s="132"/>
      <c r="O119" s="132"/>
      <c r="P119" s="132"/>
      <c r="Q119" s="168"/>
      <c r="R119" s="167"/>
      <c r="S119" s="132"/>
      <c r="T119" s="132"/>
      <c r="U119" s="132"/>
      <c r="V119" s="168"/>
      <c r="W119" s="162"/>
      <c r="X119" s="132"/>
      <c r="Y119" s="132"/>
      <c r="Z119" s="132"/>
      <c r="AA119" s="150"/>
      <c r="AB119" s="149"/>
      <c r="AC119" s="132"/>
      <c r="AD119" s="132"/>
      <c r="AE119" s="132"/>
      <c r="AF119" s="159"/>
      <c r="AG119" s="167"/>
      <c r="AH119" s="132"/>
      <c r="AI119" s="132"/>
      <c r="AJ119" s="132"/>
      <c r="AK119" s="159"/>
      <c r="AL119" s="167"/>
      <c r="AM119" s="132"/>
      <c r="AN119" s="132"/>
      <c r="AO119" s="132"/>
      <c r="AP119" s="168"/>
      <c r="AQ119" s="180">
        <f t="shared" si="1"/>
        <v>0</v>
      </c>
    </row>
    <row r="120" spans="1:43" x14ac:dyDescent="0.3">
      <c r="A120" s="11">
        <v>12720110</v>
      </c>
      <c r="B120" s="137" t="s">
        <v>151</v>
      </c>
      <c r="C120" s="149"/>
      <c r="D120" s="132"/>
      <c r="E120" s="132"/>
      <c r="F120" s="132"/>
      <c r="G120" s="150"/>
      <c r="H120" s="149">
        <v>10</v>
      </c>
      <c r="I120" s="132"/>
      <c r="J120" s="132"/>
      <c r="K120" s="132"/>
      <c r="L120" s="159"/>
      <c r="M120" s="167"/>
      <c r="N120" s="132"/>
      <c r="O120" s="132"/>
      <c r="P120" s="132"/>
      <c r="Q120" s="168"/>
      <c r="R120" s="167"/>
      <c r="S120" s="132"/>
      <c r="T120" s="132"/>
      <c r="U120" s="132"/>
      <c r="V120" s="168"/>
      <c r="W120" s="162"/>
      <c r="X120" s="132"/>
      <c r="Y120" s="132"/>
      <c r="Z120" s="132"/>
      <c r="AA120" s="150"/>
      <c r="AB120" s="149"/>
      <c r="AC120" s="132"/>
      <c r="AD120" s="132"/>
      <c r="AE120" s="132"/>
      <c r="AF120" s="159"/>
      <c r="AG120" s="167"/>
      <c r="AH120" s="132"/>
      <c r="AI120" s="132"/>
      <c r="AJ120" s="132"/>
      <c r="AK120" s="159"/>
      <c r="AL120" s="167"/>
      <c r="AM120" s="132"/>
      <c r="AN120" s="132"/>
      <c r="AO120" s="132"/>
      <c r="AP120" s="168"/>
      <c r="AQ120" s="180">
        <f t="shared" si="1"/>
        <v>10</v>
      </c>
    </row>
    <row r="121" spans="1:43" hidden="1" x14ac:dyDescent="0.3">
      <c r="A121" s="11">
        <v>12530005</v>
      </c>
      <c r="B121" s="108" t="s">
        <v>152</v>
      </c>
      <c r="C121" s="149"/>
      <c r="D121" s="132"/>
      <c r="E121" s="132"/>
      <c r="F121" s="132"/>
      <c r="G121" s="150"/>
      <c r="H121" s="149"/>
      <c r="I121" s="132"/>
      <c r="J121" s="132"/>
      <c r="K121" s="132"/>
      <c r="L121" s="159"/>
      <c r="M121" s="167"/>
      <c r="N121" s="132"/>
      <c r="O121" s="132"/>
      <c r="P121" s="132"/>
      <c r="Q121" s="168"/>
      <c r="R121" s="167"/>
      <c r="S121" s="132"/>
      <c r="T121" s="132"/>
      <c r="U121" s="132"/>
      <c r="V121" s="168"/>
      <c r="W121" s="162"/>
      <c r="X121" s="132"/>
      <c r="Y121" s="132"/>
      <c r="Z121" s="132"/>
      <c r="AA121" s="150"/>
      <c r="AB121" s="149"/>
      <c r="AC121" s="132"/>
      <c r="AD121" s="132"/>
      <c r="AE121" s="132"/>
      <c r="AF121" s="159"/>
      <c r="AG121" s="167"/>
      <c r="AH121" s="132"/>
      <c r="AI121" s="132"/>
      <c r="AJ121" s="132"/>
      <c r="AK121" s="159"/>
      <c r="AL121" s="167"/>
      <c r="AM121" s="132"/>
      <c r="AN121" s="132"/>
      <c r="AO121" s="132"/>
      <c r="AP121" s="168"/>
      <c r="AQ121" s="180">
        <f t="shared" si="1"/>
        <v>0</v>
      </c>
    </row>
    <row r="122" spans="1:43" hidden="1" x14ac:dyDescent="0.3">
      <c r="A122" s="11">
        <v>12440191</v>
      </c>
      <c r="B122" s="108" t="s">
        <v>153</v>
      </c>
      <c r="C122" s="149"/>
      <c r="D122" s="132"/>
      <c r="E122" s="132"/>
      <c r="F122" s="132"/>
      <c r="G122" s="150"/>
      <c r="H122" s="149"/>
      <c r="I122" s="132"/>
      <c r="J122" s="132"/>
      <c r="K122" s="132"/>
      <c r="L122" s="159"/>
      <c r="M122" s="167"/>
      <c r="N122" s="132"/>
      <c r="O122" s="132"/>
      <c r="P122" s="132"/>
      <c r="Q122" s="168"/>
      <c r="R122" s="167"/>
      <c r="S122" s="132"/>
      <c r="T122" s="132"/>
      <c r="U122" s="132"/>
      <c r="V122" s="168"/>
      <c r="W122" s="162"/>
      <c r="X122" s="132"/>
      <c r="Y122" s="132"/>
      <c r="Z122" s="132"/>
      <c r="AA122" s="150"/>
      <c r="AB122" s="149"/>
      <c r="AC122" s="132"/>
      <c r="AD122" s="132"/>
      <c r="AE122" s="132"/>
      <c r="AF122" s="159"/>
      <c r="AG122" s="167"/>
      <c r="AH122" s="132"/>
      <c r="AI122" s="132"/>
      <c r="AJ122" s="132"/>
      <c r="AK122" s="159"/>
      <c r="AL122" s="167"/>
      <c r="AM122" s="132"/>
      <c r="AN122" s="132"/>
      <c r="AO122" s="132"/>
      <c r="AP122" s="168"/>
      <c r="AQ122" s="180">
        <f t="shared" si="1"/>
        <v>0</v>
      </c>
    </row>
    <row r="123" spans="1:43" hidden="1" x14ac:dyDescent="0.3">
      <c r="A123" s="11">
        <v>12530074</v>
      </c>
      <c r="B123" s="108" t="s">
        <v>154</v>
      </c>
      <c r="C123" s="149"/>
      <c r="D123" s="132"/>
      <c r="E123" s="132"/>
      <c r="F123" s="132"/>
      <c r="G123" s="150"/>
      <c r="H123" s="149"/>
      <c r="I123" s="132"/>
      <c r="J123" s="132"/>
      <c r="K123" s="132"/>
      <c r="L123" s="159"/>
      <c r="M123" s="167"/>
      <c r="N123" s="132"/>
      <c r="O123" s="132"/>
      <c r="P123" s="132"/>
      <c r="Q123" s="168"/>
      <c r="R123" s="167"/>
      <c r="S123" s="132"/>
      <c r="T123" s="132"/>
      <c r="U123" s="132"/>
      <c r="V123" s="168"/>
      <c r="W123" s="162"/>
      <c r="X123" s="132"/>
      <c r="Y123" s="132"/>
      <c r="Z123" s="132"/>
      <c r="AA123" s="150"/>
      <c r="AB123" s="149"/>
      <c r="AC123" s="132"/>
      <c r="AD123" s="132"/>
      <c r="AE123" s="132"/>
      <c r="AF123" s="159"/>
      <c r="AG123" s="167"/>
      <c r="AH123" s="132"/>
      <c r="AI123" s="132"/>
      <c r="AJ123" s="132"/>
      <c r="AK123" s="159"/>
      <c r="AL123" s="167"/>
      <c r="AM123" s="132"/>
      <c r="AN123" s="132"/>
      <c r="AO123" s="132"/>
      <c r="AP123" s="168"/>
      <c r="AQ123" s="180">
        <f t="shared" si="1"/>
        <v>0</v>
      </c>
    </row>
    <row r="124" spans="1:43" hidden="1" x14ac:dyDescent="0.3">
      <c r="A124" s="11">
        <v>12490008</v>
      </c>
      <c r="B124" s="108" t="s">
        <v>155</v>
      </c>
      <c r="C124" s="149"/>
      <c r="D124" s="132"/>
      <c r="E124" s="132"/>
      <c r="F124" s="132"/>
      <c r="G124" s="150"/>
      <c r="H124" s="149"/>
      <c r="I124" s="132"/>
      <c r="J124" s="132"/>
      <c r="K124" s="132"/>
      <c r="L124" s="159"/>
      <c r="M124" s="167"/>
      <c r="N124" s="132"/>
      <c r="O124" s="132"/>
      <c r="P124" s="132"/>
      <c r="Q124" s="168"/>
      <c r="R124" s="167"/>
      <c r="S124" s="132"/>
      <c r="T124" s="132"/>
      <c r="U124" s="132"/>
      <c r="V124" s="168"/>
      <c r="W124" s="162"/>
      <c r="X124" s="132"/>
      <c r="Y124" s="132"/>
      <c r="Z124" s="132"/>
      <c r="AA124" s="150"/>
      <c r="AB124" s="149"/>
      <c r="AC124" s="132"/>
      <c r="AD124" s="132"/>
      <c r="AE124" s="132"/>
      <c r="AF124" s="159"/>
      <c r="AG124" s="167"/>
      <c r="AH124" s="132"/>
      <c r="AI124" s="132"/>
      <c r="AJ124" s="132"/>
      <c r="AK124" s="159"/>
      <c r="AL124" s="167"/>
      <c r="AM124" s="132"/>
      <c r="AN124" s="132"/>
      <c r="AO124" s="132"/>
      <c r="AP124" s="168"/>
      <c r="AQ124" s="180">
        <f t="shared" si="1"/>
        <v>0</v>
      </c>
    </row>
    <row r="125" spans="1:43" hidden="1" x14ac:dyDescent="0.3">
      <c r="A125" s="11">
        <v>12850162</v>
      </c>
      <c r="B125" s="108" t="s">
        <v>156</v>
      </c>
      <c r="C125" s="149"/>
      <c r="D125" s="132"/>
      <c r="E125" s="132"/>
      <c r="F125" s="132"/>
      <c r="G125" s="150"/>
      <c r="H125" s="149"/>
      <c r="I125" s="132"/>
      <c r="J125" s="132"/>
      <c r="K125" s="132"/>
      <c r="L125" s="159"/>
      <c r="M125" s="167"/>
      <c r="N125" s="132"/>
      <c r="O125" s="132"/>
      <c r="P125" s="132"/>
      <c r="Q125" s="168"/>
      <c r="R125" s="167"/>
      <c r="S125" s="132"/>
      <c r="T125" s="132"/>
      <c r="U125" s="132"/>
      <c r="V125" s="168"/>
      <c r="W125" s="162"/>
      <c r="X125" s="132"/>
      <c r="Y125" s="132"/>
      <c r="Z125" s="132"/>
      <c r="AA125" s="150"/>
      <c r="AB125" s="149"/>
      <c r="AC125" s="132"/>
      <c r="AD125" s="132"/>
      <c r="AE125" s="132"/>
      <c r="AF125" s="159"/>
      <c r="AG125" s="167"/>
      <c r="AH125" s="132"/>
      <c r="AI125" s="132"/>
      <c r="AJ125" s="132"/>
      <c r="AK125" s="159"/>
      <c r="AL125" s="167"/>
      <c r="AM125" s="132"/>
      <c r="AN125" s="132"/>
      <c r="AO125" s="132"/>
      <c r="AP125" s="168"/>
      <c r="AQ125" s="180">
        <f t="shared" si="1"/>
        <v>0</v>
      </c>
    </row>
    <row r="126" spans="1:43" hidden="1" x14ac:dyDescent="0.3">
      <c r="A126" s="11">
        <v>12530079</v>
      </c>
      <c r="B126" s="108" t="s">
        <v>157</v>
      </c>
      <c r="C126" s="149"/>
      <c r="D126" s="132"/>
      <c r="E126" s="132"/>
      <c r="F126" s="132"/>
      <c r="G126" s="150"/>
      <c r="H126" s="149"/>
      <c r="I126" s="132"/>
      <c r="J126" s="132"/>
      <c r="K126" s="132"/>
      <c r="L126" s="159"/>
      <c r="M126" s="167"/>
      <c r="N126" s="132"/>
      <c r="O126" s="132"/>
      <c r="P126" s="132"/>
      <c r="Q126" s="168"/>
      <c r="R126" s="167"/>
      <c r="S126" s="132"/>
      <c r="T126" s="132"/>
      <c r="U126" s="132"/>
      <c r="V126" s="168"/>
      <c r="W126" s="162"/>
      <c r="X126" s="132"/>
      <c r="Y126" s="132"/>
      <c r="Z126" s="132"/>
      <c r="AA126" s="150"/>
      <c r="AB126" s="149"/>
      <c r="AC126" s="132"/>
      <c r="AD126" s="132"/>
      <c r="AE126" s="132"/>
      <c r="AF126" s="159"/>
      <c r="AG126" s="167"/>
      <c r="AH126" s="132"/>
      <c r="AI126" s="132"/>
      <c r="AJ126" s="132"/>
      <c r="AK126" s="159"/>
      <c r="AL126" s="167"/>
      <c r="AM126" s="132"/>
      <c r="AN126" s="132"/>
      <c r="AO126" s="132"/>
      <c r="AP126" s="168"/>
      <c r="AQ126" s="180">
        <f t="shared" si="1"/>
        <v>0</v>
      </c>
    </row>
    <row r="127" spans="1:43" hidden="1" x14ac:dyDescent="0.3">
      <c r="A127" s="11">
        <v>12440238</v>
      </c>
      <c r="B127" s="108" t="s">
        <v>158</v>
      </c>
      <c r="C127" s="149"/>
      <c r="D127" s="132"/>
      <c r="E127" s="132"/>
      <c r="F127" s="132"/>
      <c r="G127" s="150"/>
      <c r="H127" s="149"/>
      <c r="I127" s="132"/>
      <c r="J127" s="132"/>
      <c r="K127" s="132"/>
      <c r="L127" s="159"/>
      <c r="M127" s="167"/>
      <c r="N127" s="132"/>
      <c r="O127" s="132"/>
      <c r="P127" s="132"/>
      <c r="Q127" s="168"/>
      <c r="R127" s="167"/>
      <c r="S127" s="132"/>
      <c r="T127" s="132"/>
      <c r="U127" s="132"/>
      <c r="V127" s="168"/>
      <c r="W127" s="162"/>
      <c r="X127" s="132"/>
      <c r="Y127" s="132"/>
      <c r="Z127" s="132"/>
      <c r="AA127" s="150"/>
      <c r="AB127" s="149"/>
      <c r="AC127" s="132"/>
      <c r="AD127" s="132"/>
      <c r="AE127" s="132"/>
      <c r="AF127" s="159"/>
      <c r="AG127" s="167"/>
      <c r="AH127" s="132"/>
      <c r="AI127" s="132"/>
      <c r="AJ127" s="132"/>
      <c r="AK127" s="159"/>
      <c r="AL127" s="167"/>
      <c r="AM127" s="132"/>
      <c r="AN127" s="132"/>
      <c r="AO127" s="132"/>
      <c r="AP127" s="168"/>
      <c r="AQ127" s="180">
        <f t="shared" si="1"/>
        <v>0</v>
      </c>
    </row>
    <row r="128" spans="1:43" hidden="1" x14ac:dyDescent="0.3">
      <c r="A128" s="11">
        <v>12440158</v>
      </c>
      <c r="B128" s="108" t="s">
        <v>159</v>
      </c>
      <c r="C128" s="149"/>
      <c r="D128" s="132"/>
      <c r="E128" s="132"/>
      <c r="F128" s="132"/>
      <c r="G128" s="150"/>
      <c r="H128" s="149"/>
      <c r="I128" s="132"/>
      <c r="J128" s="132"/>
      <c r="K128" s="132"/>
      <c r="L128" s="159"/>
      <c r="M128" s="167"/>
      <c r="N128" s="132"/>
      <c r="O128" s="132"/>
      <c r="P128" s="132"/>
      <c r="Q128" s="168"/>
      <c r="R128" s="167"/>
      <c r="S128" s="132"/>
      <c r="T128" s="132"/>
      <c r="U128" s="132"/>
      <c r="V128" s="168"/>
      <c r="W128" s="162"/>
      <c r="X128" s="132"/>
      <c r="Y128" s="132"/>
      <c r="Z128" s="132"/>
      <c r="AA128" s="150"/>
      <c r="AB128" s="149"/>
      <c r="AC128" s="132"/>
      <c r="AD128" s="132"/>
      <c r="AE128" s="132"/>
      <c r="AF128" s="159"/>
      <c r="AG128" s="167"/>
      <c r="AH128" s="132"/>
      <c r="AI128" s="132"/>
      <c r="AJ128" s="132"/>
      <c r="AK128" s="159"/>
      <c r="AL128" s="167"/>
      <c r="AM128" s="132"/>
      <c r="AN128" s="132"/>
      <c r="AO128" s="132"/>
      <c r="AP128" s="168"/>
      <c r="AQ128" s="180">
        <f t="shared" si="1"/>
        <v>0</v>
      </c>
    </row>
    <row r="129" spans="1:43" hidden="1" x14ac:dyDescent="0.3">
      <c r="A129" s="11">
        <v>12530038</v>
      </c>
      <c r="B129" s="108" t="s">
        <v>160</v>
      </c>
      <c r="C129" s="149"/>
      <c r="D129" s="132"/>
      <c r="E129" s="132"/>
      <c r="F129" s="132"/>
      <c r="G129" s="150"/>
      <c r="H129" s="149"/>
      <c r="I129" s="132"/>
      <c r="J129" s="132"/>
      <c r="K129" s="132"/>
      <c r="L129" s="159"/>
      <c r="M129" s="167"/>
      <c r="N129" s="132"/>
      <c r="O129" s="132"/>
      <c r="P129" s="132"/>
      <c r="Q129" s="168"/>
      <c r="R129" s="167"/>
      <c r="S129" s="132"/>
      <c r="T129" s="132"/>
      <c r="U129" s="132"/>
      <c r="V129" s="168"/>
      <c r="W129" s="162"/>
      <c r="X129" s="132"/>
      <c r="Y129" s="132"/>
      <c r="Z129" s="132"/>
      <c r="AA129" s="150"/>
      <c r="AB129" s="149"/>
      <c r="AC129" s="132"/>
      <c r="AD129" s="132"/>
      <c r="AE129" s="132"/>
      <c r="AF129" s="159"/>
      <c r="AG129" s="167"/>
      <c r="AH129" s="132"/>
      <c r="AI129" s="132"/>
      <c r="AJ129" s="132"/>
      <c r="AK129" s="159"/>
      <c r="AL129" s="167"/>
      <c r="AM129" s="132"/>
      <c r="AN129" s="132"/>
      <c r="AO129" s="132"/>
      <c r="AP129" s="168"/>
      <c r="AQ129" s="180">
        <f t="shared" si="1"/>
        <v>0</v>
      </c>
    </row>
    <row r="130" spans="1:43" hidden="1" x14ac:dyDescent="0.3">
      <c r="A130" s="11">
        <v>12440263</v>
      </c>
      <c r="B130" s="108" t="s">
        <v>707</v>
      </c>
      <c r="C130" s="149"/>
      <c r="D130" s="132"/>
      <c r="E130" s="132"/>
      <c r="F130" s="132"/>
      <c r="G130" s="150"/>
      <c r="H130" s="149"/>
      <c r="I130" s="132"/>
      <c r="J130" s="132"/>
      <c r="K130" s="132"/>
      <c r="L130" s="159"/>
      <c r="M130" s="167"/>
      <c r="N130" s="132"/>
      <c r="O130" s="132"/>
      <c r="P130" s="132"/>
      <c r="Q130" s="168"/>
      <c r="R130" s="167"/>
      <c r="S130" s="132"/>
      <c r="T130" s="132"/>
      <c r="U130" s="132"/>
      <c r="V130" s="168"/>
      <c r="W130" s="162"/>
      <c r="X130" s="132"/>
      <c r="Y130" s="132"/>
      <c r="Z130" s="132"/>
      <c r="AA130" s="150"/>
      <c r="AB130" s="149"/>
      <c r="AC130" s="132"/>
      <c r="AD130" s="132"/>
      <c r="AE130" s="132"/>
      <c r="AF130" s="159"/>
      <c r="AG130" s="167"/>
      <c r="AH130" s="132"/>
      <c r="AI130" s="132"/>
      <c r="AJ130" s="132"/>
      <c r="AK130" s="159"/>
      <c r="AL130" s="167"/>
      <c r="AM130" s="132"/>
      <c r="AN130" s="132"/>
      <c r="AO130" s="132"/>
      <c r="AP130" s="168"/>
      <c r="AQ130" s="180">
        <f t="shared" si="1"/>
        <v>0</v>
      </c>
    </row>
    <row r="131" spans="1:43" hidden="1" x14ac:dyDescent="0.3">
      <c r="A131" s="11">
        <v>12440039</v>
      </c>
      <c r="B131" s="108" t="s">
        <v>161</v>
      </c>
      <c r="C131" s="149"/>
      <c r="D131" s="132"/>
      <c r="E131" s="132"/>
      <c r="F131" s="132"/>
      <c r="G131" s="150"/>
      <c r="H131" s="149"/>
      <c r="I131" s="132"/>
      <c r="J131" s="132"/>
      <c r="K131" s="132"/>
      <c r="L131" s="159"/>
      <c r="M131" s="167"/>
      <c r="N131" s="132"/>
      <c r="O131" s="132"/>
      <c r="P131" s="132"/>
      <c r="Q131" s="168"/>
      <c r="R131" s="167"/>
      <c r="S131" s="132"/>
      <c r="T131" s="132"/>
      <c r="U131" s="132"/>
      <c r="V131" s="168"/>
      <c r="W131" s="162"/>
      <c r="X131" s="132"/>
      <c r="Y131" s="132"/>
      <c r="Z131" s="132"/>
      <c r="AA131" s="150"/>
      <c r="AB131" s="149"/>
      <c r="AC131" s="132"/>
      <c r="AD131" s="132"/>
      <c r="AE131" s="132"/>
      <c r="AF131" s="159"/>
      <c r="AG131" s="167"/>
      <c r="AH131" s="132"/>
      <c r="AI131" s="132"/>
      <c r="AJ131" s="132"/>
      <c r="AK131" s="159"/>
      <c r="AL131" s="167"/>
      <c r="AM131" s="132"/>
      <c r="AN131" s="132"/>
      <c r="AO131" s="132"/>
      <c r="AP131" s="168"/>
      <c r="AQ131" s="180">
        <f t="shared" si="1"/>
        <v>0</v>
      </c>
    </row>
    <row r="132" spans="1:43" hidden="1" x14ac:dyDescent="0.3">
      <c r="A132" s="11">
        <v>12530065</v>
      </c>
      <c r="B132" s="108" t="s">
        <v>162</v>
      </c>
      <c r="C132" s="149"/>
      <c r="D132" s="132"/>
      <c r="E132" s="132"/>
      <c r="F132" s="132"/>
      <c r="G132" s="150"/>
      <c r="H132" s="149"/>
      <c r="I132" s="132"/>
      <c r="J132" s="132"/>
      <c r="K132" s="132"/>
      <c r="L132" s="159"/>
      <c r="M132" s="167"/>
      <c r="N132" s="132"/>
      <c r="O132" s="132"/>
      <c r="P132" s="132"/>
      <c r="Q132" s="168"/>
      <c r="R132" s="167"/>
      <c r="S132" s="132"/>
      <c r="T132" s="132"/>
      <c r="U132" s="132"/>
      <c r="V132" s="168"/>
      <c r="W132" s="162"/>
      <c r="X132" s="132"/>
      <c r="Y132" s="132"/>
      <c r="Z132" s="132"/>
      <c r="AA132" s="150"/>
      <c r="AB132" s="149"/>
      <c r="AC132" s="132"/>
      <c r="AD132" s="132"/>
      <c r="AE132" s="132"/>
      <c r="AF132" s="159"/>
      <c r="AG132" s="167"/>
      <c r="AH132" s="132"/>
      <c r="AI132" s="132"/>
      <c r="AJ132" s="132"/>
      <c r="AK132" s="159"/>
      <c r="AL132" s="167"/>
      <c r="AM132" s="132"/>
      <c r="AN132" s="132"/>
      <c r="AO132" s="132"/>
      <c r="AP132" s="168"/>
      <c r="AQ132" s="180">
        <f t="shared" ref="AQ132:AQ195" si="2">SUM(C132:AP132)</f>
        <v>0</v>
      </c>
    </row>
    <row r="133" spans="1:43" hidden="1" x14ac:dyDescent="0.3">
      <c r="A133" s="11">
        <v>12850171</v>
      </c>
      <c r="B133" s="108" t="s">
        <v>163</v>
      </c>
      <c r="C133" s="149"/>
      <c r="D133" s="132"/>
      <c r="E133" s="132"/>
      <c r="F133" s="132"/>
      <c r="G133" s="150"/>
      <c r="H133" s="149"/>
      <c r="I133" s="132"/>
      <c r="J133" s="132"/>
      <c r="K133" s="132"/>
      <c r="L133" s="159"/>
      <c r="M133" s="167"/>
      <c r="N133" s="132"/>
      <c r="O133" s="132"/>
      <c r="P133" s="132"/>
      <c r="Q133" s="168"/>
      <c r="R133" s="167"/>
      <c r="S133" s="132"/>
      <c r="T133" s="132"/>
      <c r="U133" s="132"/>
      <c r="V133" s="168"/>
      <c r="W133" s="162"/>
      <c r="X133" s="132"/>
      <c r="Y133" s="132"/>
      <c r="Z133" s="132"/>
      <c r="AA133" s="150"/>
      <c r="AB133" s="149"/>
      <c r="AC133" s="132"/>
      <c r="AD133" s="132"/>
      <c r="AE133" s="132"/>
      <c r="AF133" s="159"/>
      <c r="AG133" s="167"/>
      <c r="AH133" s="132"/>
      <c r="AI133" s="132"/>
      <c r="AJ133" s="132"/>
      <c r="AK133" s="159"/>
      <c r="AL133" s="167"/>
      <c r="AM133" s="132"/>
      <c r="AN133" s="132"/>
      <c r="AO133" s="132"/>
      <c r="AP133" s="168"/>
      <c r="AQ133" s="180">
        <f t="shared" si="2"/>
        <v>0</v>
      </c>
    </row>
    <row r="134" spans="1:43" hidden="1" x14ac:dyDescent="0.3">
      <c r="A134" s="11">
        <v>12851011</v>
      </c>
      <c r="B134" s="108" t="s">
        <v>164</v>
      </c>
      <c r="C134" s="149"/>
      <c r="D134" s="132"/>
      <c r="E134" s="132"/>
      <c r="F134" s="132"/>
      <c r="G134" s="150"/>
      <c r="H134" s="149"/>
      <c r="I134" s="132"/>
      <c r="J134" s="132"/>
      <c r="K134" s="132"/>
      <c r="L134" s="159"/>
      <c r="M134" s="167"/>
      <c r="N134" s="132"/>
      <c r="O134" s="132"/>
      <c r="P134" s="132"/>
      <c r="Q134" s="168"/>
      <c r="R134" s="167"/>
      <c r="S134" s="132"/>
      <c r="T134" s="132"/>
      <c r="U134" s="132"/>
      <c r="V134" s="168"/>
      <c r="W134" s="162"/>
      <c r="X134" s="132"/>
      <c r="Y134" s="132"/>
      <c r="Z134" s="132"/>
      <c r="AA134" s="150"/>
      <c r="AB134" s="149"/>
      <c r="AC134" s="132"/>
      <c r="AD134" s="132"/>
      <c r="AE134" s="132"/>
      <c r="AF134" s="159"/>
      <c r="AG134" s="167"/>
      <c r="AH134" s="132"/>
      <c r="AI134" s="132"/>
      <c r="AJ134" s="132"/>
      <c r="AK134" s="159"/>
      <c r="AL134" s="167"/>
      <c r="AM134" s="132"/>
      <c r="AN134" s="132"/>
      <c r="AO134" s="132"/>
      <c r="AP134" s="168"/>
      <c r="AQ134" s="180">
        <f t="shared" si="2"/>
        <v>0</v>
      </c>
    </row>
    <row r="135" spans="1:43" hidden="1" x14ac:dyDescent="0.3">
      <c r="A135" s="11">
        <v>12440031</v>
      </c>
      <c r="B135" s="108" t="s">
        <v>165</v>
      </c>
      <c r="C135" s="149"/>
      <c r="D135" s="132"/>
      <c r="E135" s="132"/>
      <c r="F135" s="132"/>
      <c r="G135" s="150"/>
      <c r="H135" s="149"/>
      <c r="I135" s="132"/>
      <c r="J135" s="132"/>
      <c r="K135" s="132"/>
      <c r="L135" s="159"/>
      <c r="M135" s="167"/>
      <c r="N135" s="132"/>
      <c r="O135" s="132"/>
      <c r="P135" s="132"/>
      <c r="Q135" s="168"/>
      <c r="R135" s="167"/>
      <c r="S135" s="132"/>
      <c r="T135" s="132"/>
      <c r="U135" s="132"/>
      <c r="V135" s="168"/>
      <c r="W135" s="162"/>
      <c r="X135" s="132"/>
      <c r="Y135" s="132"/>
      <c r="Z135" s="132"/>
      <c r="AA135" s="150"/>
      <c r="AB135" s="149"/>
      <c r="AC135" s="132"/>
      <c r="AD135" s="132"/>
      <c r="AE135" s="132"/>
      <c r="AF135" s="159"/>
      <c r="AG135" s="167"/>
      <c r="AH135" s="132"/>
      <c r="AI135" s="132"/>
      <c r="AJ135" s="132"/>
      <c r="AK135" s="159"/>
      <c r="AL135" s="167"/>
      <c r="AM135" s="132"/>
      <c r="AN135" s="132"/>
      <c r="AO135" s="132"/>
      <c r="AP135" s="168"/>
      <c r="AQ135" s="180">
        <f t="shared" si="2"/>
        <v>0</v>
      </c>
    </row>
    <row r="136" spans="1:43" hidden="1" x14ac:dyDescent="0.3">
      <c r="A136" s="11">
        <v>12530088</v>
      </c>
      <c r="B136" s="108" t="s">
        <v>166</v>
      </c>
      <c r="C136" s="149"/>
      <c r="D136" s="132"/>
      <c r="E136" s="132"/>
      <c r="F136" s="132"/>
      <c r="G136" s="150"/>
      <c r="H136" s="149"/>
      <c r="I136" s="132"/>
      <c r="J136" s="132"/>
      <c r="K136" s="132"/>
      <c r="L136" s="159"/>
      <c r="M136" s="167"/>
      <c r="N136" s="132"/>
      <c r="O136" s="132"/>
      <c r="P136" s="132"/>
      <c r="Q136" s="168"/>
      <c r="R136" s="167"/>
      <c r="S136" s="132"/>
      <c r="T136" s="132"/>
      <c r="U136" s="132"/>
      <c r="V136" s="168"/>
      <c r="W136" s="162"/>
      <c r="X136" s="132"/>
      <c r="Y136" s="132"/>
      <c r="Z136" s="132"/>
      <c r="AA136" s="150"/>
      <c r="AB136" s="149"/>
      <c r="AC136" s="132"/>
      <c r="AD136" s="132"/>
      <c r="AE136" s="132"/>
      <c r="AF136" s="159"/>
      <c r="AG136" s="167"/>
      <c r="AH136" s="132"/>
      <c r="AI136" s="132"/>
      <c r="AJ136" s="132"/>
      <c r="AK136" s="159"/>
      <c r="AL136" s="167"/>
      <c r="AM136" s="132"/>
      <c r="AN136" s="132"/>
      <c r="AO136" s="132"/>
      <c r="AP136" s="168"/>
      <c r="AQ136" s="180">
        <f t="shared" si="2"/>
        <v>0</v>
      </c>
    </row>
    <row r="137" spans="1:43" hidden="1" x14ac:dyDescent="0.3">
      <c r="A137" s="11">
        <v>12530077</v>
      </c>
      <c r="B137" s="108" t="s">
        <v>167</v>
      </c>
      <c r="C137" s="149"/>
      <c r="D137" s="132"/>
      <c r="E137" s="132"/>
      <c r="F137" s="132"/>
      <c r="G137" s="150"/>
      <c r="H137" s="149"/>
      <c r="I137" s="132"/>
      <c r="J137" s="132"/>
      <c r="K137" s="132"/>
      <c r="L137" s="159"/>
      <c r="M137" s="167"/>
      <c r="N137" s="132"/>
      <c r="O137" s="132"/>
      <c r="P137" s="132"/>
      <c r="Q137" s="168"/>
      <c r="R137" s="167"/>
      <c r="S137" s="132"/>
      <c r="T137" s="132"/>
      <c r="U137" s="132"/>
      <c r="V137" s="168"/>
      <c r="W137" s="162"/>
      <c r="X137" s="132"/>
      <c r="Y137" s="132"/>
      <c r="Z137" s="132"/>
      <c r="AA137" s="150"/>
      <c r="AB137" s="149"/>
      <c r="AC137" s="132"/>
      <c r="AD137" s="132"/>
      <c r="AE137" s="132"/>
      <c r="AF137" s="159"/>
      <c r="AG137" s="167"/>
      <c r="AH137" s="132"/>
      <c r="AI137" s="132"/>
      <c r="AJ137" s="132"/>
      <c r="AK137" s="159"/>
      <c r="AL137" s="167"/>
      <c r="AM137" s="132"/>
      <c r="AN137" s="132"/>
      <c r="AO137" s="132"/>
      <c r="AP137" s="168"/>
      <c r="AQ137" s="180">
        <f t="shared" si="2"/>
        <v>0</v>
      </c>
    </row>
    <row r="138" spans="1:43" hidden="1" x14ac:dyDescent="0.3">
      <c r="A138" s="11">
        <v>12490131</v>
      </c>
      <c r="B138" s="108" t="s">
        <v>168</v>
      </c>
      <c r="C138" s="149"/>
      <c r="D138" s="132"/>
      <c r="E138" s="132"/>
      <c r="F138" s="132"/>
      <c r="G138" s="150"/>
      <c r="H138" s="149"/>
      <c r="I138" s="132"/>
      <c r="J138" s="132"/>
      <c r="K138" s="132"/>
      <c r="L138" s="159"/>
      <c r="M138" s="167"/>
      <c r="N138" s="132"/>
      <c r="O138" s="132"/>
      <c r="P138" s="132"/>
      <c r="Q138" s="168"/>
      <c r="R138" s="167"/>
      <c r="S138" s="132"/>
      <c r="T138" s="132"/>
      <c r="U138" s="132"/>
      <c r="V138" s="168"/>
      <c r="W138" s="162"/>
      <c r="X138" s="132"/>
      <c r="Y138" s="132"/>
      <c r="Z138" s="132"/>
      <c r="AA138" s="150"/>
      <c r="AB138" s="149"/>
      <c r="AC138" s="132"/>
      <c r="AD138" s="132"/>
      <c r="AE138" s="132"/>
      <c r="AF138" s="159"/>
      <c r="AG138" s="167"/>
      <c r="AH138" s="132"/>
      <c r="AI138" s="132"/>
      <c r="AJ138" s="132"/>
      <c r="AK138" s="159"/>
      <c r="AL138" s="167"/>
      <c r="AM138" s="132"/>
      <c r="AN138" s="132"/>
      <c r="AO138" s="132"/>
      <c r="AP138" s="168"/>
      <c r="AQ138" s="180">
        <f t="shared" si="2"/>
        <v>0</v>
      </c>
    </row>
    <row r="139" spans="1:43" hidden="1" x14ac:dyDescent="0.3">
      <c r="A139" s="11">
        <v>12440009</v>
      </c>
      <c r="B139" s="108" t="s">
        <v>169</v>
      </c>
      <c r="C139" s="149"/>
      <c r="D139" s="132"/>
      <c r="E139" s="132"/>
      <c r="F139" s="132"/>
      <c r="G139" s="150"/>
      <c r="H139" s="149"/>
      <c r="I139" s="132"/>
      <c r="J139" s="132"/>
      <c r="K139" s="132"/>
      <c r="L139" s="159"/>
      <c r="M139" s="167"/>
      <c r="N139" s="132"/>
      <c r="O139" s="132"/>
      <c r="P139" s="132"/>
      <c r="Q139" s="168"/>
      <c r="R139" s="167"/>
      <c r="S139" s="132"/>
      <c r="T139" s="132"/>
      <c r="U139" s="132"/>
      <c r="V139" s="168"/>
      <c r="W139" s="162"/>
      <c r="X139" s="132"/>
      <c r="Y139" s="132"/>
      <c r="Z139" s="132"/>
      <c r="AA139" s="150"/>
      <c r="AB139" s="149"/>
      <c r="AC139" s="132"/>
      <c r="AD139" s="132"/>
      <c r="AE139" s="132"/>
      <c r="AF139" s="159"/>
      <c r="AG139" s="167"/>
      <c r="AH139" s="132"/>
      <c r="AI139" s="132"/>
      <c r="AJ139" s="132"/>
      <c r="AK139" s="159"/>
      <c r="AL139" s="167"/>
      <c r="AM139" s="132"/>
      <c r="AN139" s="132"/>
      <c r="AO139" s="132"/>
      <c r="AP139" s="168"/>
      <c r="AQ139" s="180">
        <f t="shared" si="2"/>
        <v>0</v>
      </c>
    </row>
    <row r="140" spans="1:43" hidden="1" x14ac:dyDescent="0.3">
      <c r="A140" s="11">
        <v>12538899</v>
      </c>
      <c r="B140" s="108" t="s">
        <v>170</v>
      </c>
      <c r="C140" s="149"/>
      <c r="D140" s="132"/>
      <c r="E140" s="132"/>
      <c r="F140" s="132"/>
      <c r="G140" s="150"/>
      <c r="H140" s="149"/>
      <c r="I140" s="132"/>
      <c r="J140" s="132"/>
      <c r="K140" s="132"/>
      <c r="L140" s="159"/>
      <c r="M140" s="167"/>
      <c r="N140" s="132"/>
      <c r="O140" s="132"/>
      <c r="P140" s="132"/>
      <c r="Q140" s="168"/>
      <c r="R140" s="167"/>
      <c r="S140" s="132"/>
      <c r="T140" s="132"/>
      <c r="U140" s="132"/>
      <c r="V140" s="168"/>
      <c r="W140" s="162"/>
      <c r="X140" s="132"/>
      <c r="Y140" s="132"/>
      <c r="Z140" s="132"/>
      <c r="AA140" s="150"/>
      <c r="AB140" s="149"/>
      <c r="AC140" s="132"/>
      <c r="AD140" s="132"/>
      <c r="AE140" s="132"/>
      <c r="AF140" s="159"/>
      <c r="AG140" s="167"/>
      <c r="AH140" s="132"/>
      <c r="AI140" s="132"/>
      <c r="AJ140" s="132"/>
      <c r="AK140" s="159"/>
      <c r="AL140" s="167"/>
      <c r="AM140" s="132"/>
      <c r="AN140" s="132"/>
      <c r="AO140" s="132"/>
      <c r="AP140" s="168"/>
      <c r="AQ140" s="180">
        <f t="shared" si="2"/>
        <v>0</v>
      </c>
    </row>
    <row r="141" spans="1:43" hidden="1" x14ac:dyDescent="0.3">
      <c r="A141" s="11">
        <v>12720144</v>
      </c>
      <c r="B141" s="108" t="s">
        <v>171</v>
      </c>
      <c r="C141" s="149"/>
      <c r="D141" s="132"/>
      <c r="E141" s="132"/>
      <c r="F141" s="132"/>
      <c r="G141" s="150"/>
      <c r="H141" s="149"/>
      <c r="I141" s="132"/>
      <c r="J141" s="132"/>
      <c r="K141" s="132"/>
      <c r="L141" s="159"/>
      <c r="M141" s="167"/>
      <c r="N141" s="132"/>
      <c r="O141" s="132"/>
      <c r="P141" s="132"/>
      <c r="Q141" s="168"/>
      <c r="R141" s="167"/>
      <c r="S141" s="132"/>
      <c r="T141" s="132"/>
      <c r="U141" s="132"/>
      <c r="V141" s="168"/>
      <c r="W141" s="162"/>
      <c r="X141" s="132"/>
      <c r="Y141" s="132"/>
      <c r="Z141" s="132"/>
      <c r="AA141" s="150"/>
      <c r="AB141" s="149"/>
      <c r="AC141" s="132"/>
      <c r="AD141" s="132"/>
      <c r="AE141" s="132"/>
      <c r="AF141" s="159"/>
      <c r="AG141" s="167"/>
      <c r="AH141" s="132"/>
      <c r="AI141" s="132"/>
      <c r="AJ141" s="132"/>
      <c r="AK141" s="159"/>
      <c r="AL141" s="167"/>
      <c r="AM141" s="132"/>
      <c r="AN141" s="132"/>
      <c r="AO141" s="132"/>
      <c r="AP141" s="168"/>
      <c r="AQ141" s="180">
        <f t="shared" si="2"/>
        <v>0</v>
      </c>
    </row>
    <row r="142" spans="1:43" hidden="1" x14ac:dyDescent="0.3">
      <c r="A142" s="11">
        <v>12720102</v>
      </c>
      <c r="B142" s="108" t="s">
        <v>172</v>
      </c>
      <c r="C142" s="149"/>
      <c r="D142" s="132"/>
      <c r="E142" s="132"/>
      <c r="F142" s="132"/>
      <c r="G142" s="150"/>
      <c r="H142" s="149"/>
      <c r="I142" s="132"/>
      <c r="J142" s="132"/>
      <c r="K142" s="132"/>
      <c r="L142" s="159"/>
      <c r="M142" s="167"/>
      <c r="N142" s="132"/>
      <c r="O142" s="132"/>
      <c r="P142" s="132"/>
      <c r="Q142" s="168"/>
      <c r="R142" s="167"/>
      <c r="S142" s="132"/>
      <c r="T142" s="132"/>
      <c r="U142" s="132"/>
      <c r="V142" s="168"/>
      <c r="W142" s="162"/>
      <c r="X142" s="132"/>
      <c r="Y142" s="132"/>
      <c r="Z142" s="132"/>
      <c r="AA142" s="150"/>
      <c r="AB142" s="149"/>
      <c r="AC142" s="132"/>
      <c r="AD142" s="132"/>
      <c r="AE142" s="132"/>
      <c r="AF142" s="159"/>
      <c r="AG142" s="167"/>
      <c r="AH142" s="132"/>
      <c r="AI142" s="132"/>
      <c r="AJ142" s="132"/>
      <c r="AK142" s="159"/>
      <c r="AL142" s="167"/>
      <c r="AM142" s="132"/>
      <c r="AN142" s="132"/>
      <c r="AO142" s="132"/>
      <c r="AP142" s="168"/>
      <c r="AQ142" s="180">
        <f t="shared" si="2"/>
        <v>0</v>
      </c>
    </row>
    <row r="143" spans="1:43" hidden="1" x14ac:dyDescent="0.3">
      <c r="A143" s="11">
        <v>12530033</v>
      </c>
      <c r="B143" s="108" t="s">
        <v>173</v>
      </c>
      <c r="C143" s="149"/>
      <c r="D143" s="132"/>
      <c r="E143" s="132"/>
      <c r="F143" s="132"/>
      <c r="G143" s="150"/>
      <c r="H143" s="149"/>
      <c r="I143" s="132"/>
      <c r="J143" s="132"/>
      <c r="K143" s="132"/>
      <c r="L143" s="159"/>
      <c r="M143" s="167"/>
      <c r="N143" s="132"/>
      <c r="O143" s="132"/>
      <c r="P143" s="132"/>
      <c r="Q143" s="168"/>
      <c r="R143" s="167"/>
      <c r="S143" s="132"/>
      <c r="T143" s="132"/>
      <c r="U143" s="132"/>
      <c r="V143" s="168"/>
      <c r="W143" s="162"/>
      <c r="X143" s="132"/>
      <c r="Y143" s="132"/>
      <c r="Z143" s="132"/>
      <c r="AA143" s="150"/>
      <c r="AB143" s="149"/>
      <c r="AC143" s="132"/>
      <c r="AD143" s="132"/>
      <c r="AE143" s="132"/>
      <c r="AF143" s="159"/>
      <c r="AG143" s="167"/>
      <c r="AH143" s="132"/>
      <c r="AI143" s="132"/>
      <c r="AJ143" s="132"/>
      <c r="AK143" s="159"/>
      <c r="AL143" s="167"/>
      <c r="AM143" s="132"/>
      <c r="AN143" s="132"/>
      <c r="AO143" s="132"/>
      <c r="AP143" s="168"/>
      <c r="AQ143" s="180">
        <f t="shared" si="2"/>
        <v>0</v>
      </c>
    </row>
    <row r="144" spans="1:43" hidden="1" x14ac:dyDescent="0.3">
      <c r="A144" s="11">
        <v>12720042</v>
      </c>
      <c r="B144" s="108" t="s">
        <v>174</v>
      </c>
      <c r="C144" s="149"/>
      <c r="D144" s="132"/>
      <c r="E144" s="132"/>
      <c r="F144" s="132"/>
      <c r="G144" s="150"/>
      <c r="H144" s="149"/>
      <c r="I144" s="132"/>
      <c r="J144" s="132"/>
      <c r="K144" s="132"/>
      <c r="L144" s="159"/>
      <c r="M144" s="167"/>
      <c r="N144" s="132"/>
      <c r="O144" s="132"/>
      <c r="P144" s="132"/>
      <c r="Q144" s="168"/>
      <c r="R144" s="167"/>
      <c r="S144" s="132"/>
      <c r="T144" s="132"/>
      <c r="U144" s="132"/>
      <c r="V144" s="168"/>
      <c r="W144" s="162"/>
      <c r="X144" s="132"/>
      <c r="Y144" s="132"/>
      <c r="Z144" s="132"/>
      <c r="AA144" s="150"/>
      <c r="AB144" s="149"/>
      <c r="AC144" s="132"/>
      <c r="AD144" s="132"/>
      <c r="AE144" s="132"/>
      <c r="AF144" s="159"/>
      <c r="AG144" s="167"/>
      <c r="AH144" s="132"/>
      <c r="AI144" s="132"/>
      <c r="AJ144" s="132"/>
      <c r="AK144" s="159"/>
      <c r="AL144" s="167"/>
      <c r="AM144" s="132"/>
      <c r="AN144" s="132"/>
      <c r="AO144" s="132"/>
      <c r="AP144" s="168"/>
      <c r="AQ144" s="180">
        <f t="shared" si="2"/>
        <v>0</v>
      </c>
    </row>
    <row r="145" spans="1:43" x14ac:dyDescent="0.3">
      <c r="A145" s="11">
        <v>12720056</v>
      </c>
      <c r="B145" s="137" t="s">
        <v>26</v>
      </c>
      <c r="C145" s="149"/>
      <c r="D145" s="132"/>
      <c r="E145" s="132"/>
      <c r="F145" s="132"/>
      <c r="G145" s="150"/>
      <c r="H145" s="149"/>
      <c r="I145" s="132"/>
      <c r="J145" s="132"/>
      <c r="K145" s="132"/>
      <c r="L145" s="159"/>
      <c r="M145" s="167">
        <v>0</v>
      </c>
      <c r="N145" s="132"/>
      <c r="O145" s="132"/>
      <c r="P145" s="132"/>
      <c r="Q145" s="168"/>
      <c r="R145" s="167"/>
      <c r="S145" s="132"/>
      <c r="T145" s="132"/>
      <c r="U145" s="132"/>
      <c r="V145" s="168"/>
      <c r="W145" s="162"/>
      <c r="X145" s="132"/>
      <c r="Y145" s="132"/>
      <c r="Z145" s="132"/>
      <c r="AA145" s="150"/>
      <c r="AB145" s="149"/>
      <c r="AC145" s="132"/>
      <c r="AD145" s="132"/>
      <c r="AE145" s="132"/>
      <c r="AF145" s="159"/>
      <c r="AG145" s="167"/>
      <c r="AH145" s="132"/>
      <c r="AI145" s="132"/>
      <c r="AJ145" s="132"/>
      <c r="AK145" s="159"/>
      <c r="AL145" s="167"/>
      <c r="AM145" s="132"/>
      <c r="AN145" s="132"/>
      <c r="AO145" s="132"/>
      <c r="AP145" s="168"/>
      <c r="AQ145" s="180">
        <f t="shared" si="2"/>
        <v>0</v>
      </c>
    </row>
    <row r="146" spans="1:43" hidden="1" x14ac:dyDescent="0.3">
      <c r="A146" s="11">
        <v>12720108</v>
      </c>
      <c r="B146" s="108" t="s">
        <v>175</v>
      </c>
      <c r="C146" s="149"/>
      <c r="D146" s="132"/>
      <c r="E146" s="132"/>
      <c r="F146" s="132"/>
      <c r="G146" s="150"/>
      <c r="H146" s="149"/>
      <c r="I146" s="132"/>
      <c r="J146" s="132"/>
      <c r="K146" s="132"/>
      <c r="L146" s="159"/>
      <c r="M146" s="167"/>
      <c r="N146" s="132"/>
      <c r="O146" s="132"/>
      <c r="P146" s="132"/>
      <c r="Q146" s="168"/>
      <c r="R146" s="167"/>
      <c r="S146" s="132"/>
      <c r="T146" s="132"/>
      <c r="U146" s="132"/>
      <c r="V146" s="168"/>
      <c r="W146" s="162"/>
      <c r="X146" s="132"/>
      <c r="Y146" s="132"/>
      <c r="Z146" s="132"/>
      <c r="AA146" s="150"/>
      <c r="AB146" s="149"/>
      <c r="AC146" s="132"/>
      <c r="AD146" s="132"/>
      <c r="AE146" s="132"/>
      <c r="AF146" s="159"/>
      <c r="AG146" s="167"/>
      <c r="AH146" s="132"/>
      <c r="AI146" s="132"/>
      <c r="AJ146" s="132"/>
      <c r="AK146" s="159"/>
      <c r="AL146" s="167"/>
      <c r="AM146" s="132"/>
      <c r="AN146" s="132"/>
      <c r="AO146" s="132"/>
      <c r="AP146" s="168"/>
      <c r="AQ146" s="180">
        <f t="shared" si="2"/>
        <v>0</v>
      </c>
    </row>
    <row r="147" spans="1:43" hidden="1" x14ac:dyDescent="0.3">
      <c r="A147" s="11">
        <v>12720049</v>
      </c>
      <c r="B147" s="108" t="s">
        <v>176</v>
      </c>
      <c r="C147" s="149"/>
      <c r="D147" s="132"/>
      <c r="E147" s="132"/>
      <c r="F147" s="132"/>
      <c r="G147" s="150"/>
      <c r="H147" s="149"/>
      <c r="I147" s="132"/>
      <c r="J147" s="132"/>
      <c r="K147" s="132"/>
      <c r="L147" s="159"/>
      <c r="M147" s="167"/>
      <c r="N147" s="132"/>
      <c r="O147" s="132"/>
      <c r="P147" s="132"/>
      <c r="Q147" s="168"/>
      <c r="R147" s="167"/>
      <c r="S147" s="132"/>
      <c r="T147" s="132"/>
      <c r="U147" s="132"/>
      <c r="V147" s="168"/>
      <c r="W147" s="162"/>
      <c r="X147" s="132"/>
      <c r="Y147" s="132"/>
      <c r="Z147" s="132"/>
      <c r="AA147" s="150"/>
      <c r="AB147" s="149"/>
      <c r="AC147" s="132"/>
      <c r="AD147" s="132"/>
      <c r="AE147" s="132"/>
      <c r="AF147" s="159"/>
      <c r="AG147" s="167"/>
      <c r="AH147" s="132"/>
      <c r="AI147" s="132"/>
      <c r="AJ147" s="132"/>
      <c r="AK147" s="159"/>
      <c r="AL147" s="167"/>
      <c r="AM147" s="132"/>
      <c r="AN147" s="132"/>
      <c r="AO147" s="132"/>
      <c r="AP147" s="168"/>
      <c r="AQ147" s="180">
        <f t="shared" si="2"/>
        <v>0</v>
      </c>
    </row>
    <row r="148" spans="1:43" hidden="1" x14ac:dyDescent="0.3">
      <c r="A148" s="11">
        <v>12530003</v>
      </c>
      <c r="B148" s="108" t="s">
        <v>177</v>
      </c>
      <c r="C148" s="149"/>
      <c r="D148" s="132"/>
      <c r="E148" s="132"/>
      <c r="F148" s="132"/>
      <c r="G148" s="150"/>
      <c r="H148" s="149"/>
      <c r="I148" s="132"/>
      <c r="J148" s="132"/>
      <c r="K148" s="132"/>
      <c r="L148" s="159"/>
      <c r="M148" s="167"/>
      <c r="N148" s="132"/>
      <c r="O148" s="132"/>
      <c r="P148" s="132"/>
      <c r="Q148" s="168"/>
      <c r="R148" s="167"/>
      <c r="S148" s="132"/>
      <c r="T148" s="132"/>
      <c r="U148" s="132"/>
      <c r="V148" s="168"/>
      <c r="W148" s="162"/>
      <c r="X148" s="132"/>
      <c r="Y148" s="132"/>
      <c r="Z148" s="132"/>
      <c r="AA148" s="150"/>
      <c r="AB148" s="149"/>
      <c r="AC148" s="132"/>
      <c r="AD148" s="132"/>
      <c r="AE148" s="132"/>
      <c r="AF148" s="159"/>
      <c r="AG148" s="167"/>
      <c r="AH148" s="132"/>
      <c r="AI148" s="132"/>
      <c r="AJ148" s="132"/>
      <c r="AK148" s="159"/>
      <c r="AL148" s="167"/>
      <c r="AM148" s="132"/>
      <c r="AN148" s="132"/>
      <c r="AO148" s="132"/>
      <c r="AP148" s="168"/>
      <c r="AQ148" s="180">
        <f t="shared" si="2"/>
        <v>0</v>
      </c>
    </row>
    <row r="149" spans="1:43" hidden="1" x14ac:dyDescent="0.3">
      <c r="A149" s="11">
        <v>12850015</v>
      </c>
      <c r="B149" s="108" t="s">
        <v>178</v>
      </c>
      <c r="C149" s="149"/>
      <c r="D149" s="132"/>
      <c r="E149" s="132"/>
      <c r="F149" s="132"/>
      <c r="G149" s="150"/>
      <c r="H149" s="149"/>
      <c r="I149" s="132"/>
      <c r="J149" s="132"/>
      <c r="K149" s="132"/>
      <c r="L149" s="159"/>
      <c r="M149" s="167"/>
      <c r="N149" s="132"/>
      <c r="O149" s="132"/>
      <c r="P149" s="132"/>
      <c r="Q149" s="168"/>
      <c r="R149" s="167"/>
      <c r="S149" s="132"/>
      <c r="T149" s="132"/>
      <c r="U149" s="132"/>
      <c r="V149" s="168"/>
      <c r="W149" s="162"/>
      <c r="X149" s="132"/>
      <c r="Y149" s="132"/>
      <c r="Z149" s="132"/>
      <c r="AA149" s="150"/>
      <c r="AB149" s="149"/>
      <c r="AC149" s="132"/>
      <c r="AD149" s="132"/>
      <c r="AE149" s="132"/>
      <c r="AF149" s="159"/>
      <c r="AG149" s="167"/>
      <c r="AH149" s="132"/>
      <c r="AI149" s="132"/>
      <c r="AJ149" s="132"/>
      <c r="AK149" s="159"/>
      <c r="AL149" s="167"/>
      <c r="AM149" s="132"/>
      <c r="AN149" s="132"/>
      <c r="AO149" s="132"/>
      <c r="AP149" s="168"/>
      <c r="AQ149" s="180">
        <f t="shared" si="2"/>
        <v>0</v>
      </c>
    </row>
    <row r="150" spans="1:43" hidden="1" x14ac:dyDescent="0.3">
      <c r="A150" s="11">
        <v>12530068</v>
      </c>
      <c r="B150" s="108" t="s">
        <v>179</v>
      </c>
      <c r="C150" s="149"/>
      <c r="D150" s="132"/>
      <c r="E150" s="132"/>
      <c r="F150" s="132"/>
      <c r="G150" s="150"/>
      <c r="H150" s="149"/>
      <c r="I150" s="132"/>
      <c r="J150" s="132"/>
      <c r="K150" s="132"/>
      <c r="L150" s="159"/>
      <c r="M150" s="167"/>
      <c r="N150" s="132"/>
      <c r="O150" s="132"/>
      <c r="P150" s="132"/>
      <c r="Q150" s="168"/>
      <c r="R150" s="167"/>
      <c r="S150" s="132"/>
      <c r="T150" s="132"/>
      <c r="U150" s="132"/>
      <c r="V150" s="168"/>
      <c r="W150" s="162"/>
      <c r="X150" s="132"/>
      <c r="Y150" s="132"/>
      <c r="Z150" s="132"/>
      <c r="AA150" s="150"/>
      <c r="AB150" s="149"/>
      <c r="AC150" s="132"/>
      <c r="AD150" s="132"/>
      <c r="AE150" s="132"/>
      <c r="AF150" s="159"/>
      <c r="AG150" s="167"/>
      <c r="AH150" s="132"/>
      <c r="AI150" s="132"/>
      <c r="AJ150" s="132"/>
      <c r="AK150" s="159"/>
      <c r="AL150" s="167"/>
      <c r="AM150" s="132"/>
      <c r="AN150" s="132"/>
      <c r="AO150" s="132"/>
      <c r="AP150" s="168"/>
      <c r="AQ150" s="180">
        <f t="shared" si="2"/>
        <v>0</v>
      </c>
    </row>
    <row r="151" spans="1:43" hidden="1" x14ac:dyDescent="0.3">
      <c r="A151" s="11">
        <v>12538903</v>
      </c>
      <c r="B151" s="108" t="s">
        <v>180</v>
      </c>
      <c r="C151" s="149"/>
      <c r="D151" s="132"/>
      <c r="E151" s="132"/>
      <c r="F151" s="132"/>
      <c r="G151" s="150"/>
      <c r="H151" s="149"/>
      <c r="I151" s="132"/>
      <c r="J151" s="132"/>
      <c r="K151" s="132"/>
      <c r="L151" s="159"/>
      <c r="M151" s="167"/>
      <c r="N151" s="132"/>
      <c r="O151" s="132"/>
      <c r="P151" s="132"/>
      <c r="Q151" s="168"/>
      <c r="R151" s="167"/>
      <c r="S151" s="132"/>
      <c r="T151" s="132"/>
      <c r="U151" s="132"/>
      <c r="V151" s="168"/>
      <c r="W151" s="162"/>
      <c r="X151" s="132"/>
      <c r="Y151" s="132"/>
      <c r="Z151" s="132"/>
      <c r="AA151" s="150"/>
      <c r="AB151" s="149"/>
      <c r="AC151" s="132"/>
      <c r="AD151" s="132"/>
      <c r="AE151" s="132"/>
      <c r="AF151" s="159"/>
      <c r="AG151" s="167"/>
      <c r="AH151" s="132"/>
      <c r="AI151" s="132"/>
      <c r="AJ151" s="132"/>
      <c r="AK151" s="159"/>
      <c r="AL151" s="167"/>
      <c r="AM151" s="132"/>
      <c r="AN151" s="132"/>
      <c r="AO151" s="132"/>
      <c r="AP151" s="168"/>
      <c r="AQ151" s="180">
        <f t="shared" si="2"/>
        <v>0</v>
      </c>
    </row>
    <row r="152" spans="1:43" hidden="1" x14ac:dyDescent="0.3">
      <c r="A152" s="11">
        <v>12530114</v>
      </c>
      <c r="B152" s="108" t="s">
        <v>181</v>
      </c>
      <c r="C152" s="149"/>
      <c r="D152" s="132"/>
      <c r="E152" s="132"/>
      <c r="F152" s="132"/>
      <c r="G152" s="150"/>
      <c r="H152" s="149"/>
      <c r="I152" s="132"/>
      <c r="J152" s="132"/>
      <c r="K152" s="132"/>
      <c r="L152" s="159"/>
      <c r="M152" s="167"/>
      <c r="N152" s="132"/>
      <c r="O152" s="132"/>
      <c r="P152" s="132"/>
      <c r="Q152" s="168"/>
      <c r="R152" s="167"/>
      <c r="S152" s="132"/>
      <c r="T152" s="132"/>
      <c r="U152" s="132"/>
      <c r="V152" s="168"/>
      <c r="W152" s="162"/>
      <c r="X152" s="132"/>
      <c r="Y152" s="132"/>
      <c r="Z152" s="132"/>
      <c r="AA152" s="150"/>
      <c r="AB152" s="149"/>
      <c r="AC152" s="132"/>
      <c r="AD152" s="132"/>
      <c r="AE152" s="132"/>
      <c r="AF152" s="159"/>
      <c r="AG152" s="167"/>
      <c r="AH152" s="132"/>
      <c r="AI152" s="132"/>
      <c r="AJ152" s="132"/>
      <c r="AK152" s="159"/>
      <c r="AL152" s="167"/>
      <c r="AM152" s="132"/>
      <c r="AN152" s="132"/>
      <c r="AO152" s="132"/>
      <c r="AP152" s="168"/>
      <c r="AQ152" s="180">
        <f t="shared" si="2"/>
        <v>0</v>
      </c>
    </row>
    <row r="153" spans="1:43" x14ac:dyDescent="0.3">
      <c r="A153" s="11">
        <v>12530022</v>
      </c>
      <c r="B153" s="137" t="s">
        <v>182</v>
      </c>
      <c r="C153" s="149"/>
      <c r="D153" s="132"/>
      <c r="E153" s="132"/>
      <c r="F153" s="132"/>
      <c r="G153" s="150"/>
      <c r="H153" s="149"/>
      <c r="I153" s="132"/>
      <c r="J153" s="132"/>
      <c r="K153" s="132"/>
      <c r="L153" s="159"/>
      <c r="M153" s="167"/>
      <c r="N153" s="132"/>
      <c r="O153" s="132"/>
      <c r="P153" s="132"/>
      <c r="Q153" s="168"/>
      <c r="R153" s="167"/>
      <c r="S153" s="132"/>
      <c r="T153" s="132"/>
      <c r="U153" s="132"/>
      <c r="V153" s="168"/>
      <c r="W153" s="162"/>
      <c r="X153" s="132"/>
      <c r="Y153" s="132"/>
      <c r="Z153" s="132"/>
      <c r="AA153" s="150"/>
      <c r="AB153" s="149" t="s">
        <v>554</v>
      </c>
      <c r="AC153" s="132"/>
      <c r="AD153" s="132"/>
      <c r="AE153" s="132"/>
      <c r="AF153" s="159"/>
      <c r="AG153" s="167"/>
      <c r="AH153" s="132"/>
      <c r="AI153" s="132"/>
      <c r="AJ153" s="132"/>
      <c r="AK153" s="159"/>
      <c r="AL153" s="167"/>
      <c r="AM153" s="132"/>
      <c r="AN153" s="132"/>
      <c r="AO153" s="132"/>
      <c r="AP153" s="168"/>
      <c r="AQ153" s="180">
        <f t="shared" si="2"/>
        <v>0</v>
      </c>
    </row>
    <row r="154" spans="1:43" hidden="1" x14ac:dyDescent="0.3">
      <c r="A154" s="11">
        <v>12720148</v>
      </c>
      <c r="B154" s="108" t="s">
        <v>183</v>
      </c>
      <c r="C154" s="149"/>
      <c r="D154" s="132"/>
      <c r="E154" s="132"/>
      <c r="F154" s="132"/>
      <c r="G154" s="150"/>
      <c r="H154" s="149"/>
      <c r="I154" s="132"/>
      <c r="J154" s="132"/>
      <c r="K154" s="132"/>
      <c r="L154" s="159"/>
      <c r="M154" s="167"/>
      <c r="N154" s="132"/>
      <c r="O154" s="132"/>
      <c r="P154" s="132"/>
      <c r="Q154" s="168"/>
      <c r="R154" s="167"/>
      <c r="S154" s="132"/>
      <c r="T154" s="132"/>
      <c r="U154" s="132"/>
      <c r="V154" s="168"/>
      <c r="W154" s="162"/>
      <c r="X154" s="132"/>
      <c r="Y154" s="132"/>
      <c r="Z154" s="132"/>
      <c r="AA154" s="150"/>
      <c r="AB154" s="149"/>
      <c r="AC154" s="132"/>
      <c r="AD154" s="132"/>
      <c r="AE154" s="132"/>
      <c r="AF154" s="159"/>
      <c r="AG154" s="167"/>
      <c r="AH154" s="132"/>
      <c r="AI154" s="132"/>
      <c r="AJ154" s="132"/>
      <c r="AK154" s="159"/>
      <c r="AL154" s="167"/>
      <c r="AM154" s="132"/>
      <c r="AN154" s="132"/>
      <c r="AO154" s="132"/>
      <c r="AP154" s="168"/>
      <c r="AQ154" s="180">
        <f t="shared" si="2"/>
        <v>0</v>
      </c>
    </row>
    <row r="155" spans="1:43" hidden="1" x14ac:dyDescent="0.3">
      <c r="A155" s="11">
        <v>12851024</v>
      </c>
      <c r="B155" s="108" t="s">
        <v>184</v>
      </c>
      <c r="C155" s="149"/>
      <c r="D155" s="132"/>
      <c r="E155" s="132"/>
      <c r="F155" s="132"/>
      <c r="G155" s="150"/>
      <c r="H155" s="149"/>
      <c r="I155" s="132"/>
      <c r="J155" s="132"/>
      <c r="K155" s="132"/>
      <c r="L155" s="159"/>
      <c r="M155" s="167"/>
      <c r="N155" s="132"/>
      <c r="O155" s="132"/>
      <c r="P155" s="132"/>
      <c r="Q155" s="168"/>
      <c r="R155" s="167"/>
      <c r="S155" s="132"/>
      <c r="T155" s="132"/>
      <c r="U155" s="132"/>
      <c r="V155" s="168"/>
      <c r="W155" s="162"/>
      <c r="X155" s="132"/>
      <c r="Y155" s="132"/>
      <c r="Z155" s="132"/>
      <c r="AA155" s="150"/>
      <c r="AB155" s="149"/>
      <c r="AC155" s="132"/>
      <c r="AD155" s="132"/>
      <c r="AE155" s="132"/>
      <c r="AF155" s="159"/>
      <c r="AG155" s="167"/>
      <c r="AH155" s="132"/>
      <c r="AI155" s="132"/>
      <c r="AJ155" s="132"/>
      <c r="AK155" s="159"/>
      <c r="AL155" s="167"/>
      <c r="AM155" s="132"/>
      <c r="AN155" s="132"/>
      <c r="AO155" s="132"/>
      <c r="AP155" s="168"/>
      <c r="AQ155" s="180">
        <f t="shared" si="2"/>
        <v>0</v>
      </c>
    </row>
    <row r="156" spans="1:43" hidden="1" x14ac:dyDescent="0.3">
      <c r="A156" s="11">
        <v>12530120</v>
      </c>
      <c r="B156" s="108" t="s">
        <v>185</v>
      </c>
      <c r="C156" s="149"/>
      <c r="D156" s="132"/>
      <c r="E156" s="132"/>
      <c r="F156" s="132"/>
      <c r="G156" s="150"/>
      <c r="H156" s="149"/>
      <c r="I156" s="132"/>
      <c r="J156" s="132"/>
      <c r="K156" s="132"/>
      <c r="L156" s="159"/>
      <c r="M156" s="167"/>
      <c r="N156" s="132"/>
      <c r="O156" s="132"/>
      <c r="P156" s="132"/>
      <c r="Q156" s="168"/>
      <c r="R156" s="167"/>
      <c r="S156" s="132"/>
      <c r="T156" s="132"/>
      <c r="U156" s="132"/>
      <c r="V156" s="168"/>
      <c r="W156" s="162"/>
      <c r="X156" s="132"/>
      <c r="Y156" s="132"/>
      <c r="Z156" s="132"/>
      <c r="AA156" s="150"/>
      <c r="AB156" s="149"/>
      <c r="AC156" s="132"/>
      <c r="AD156" s="132"/>
      <c r="AE156" s="132"/>
      <c r="AF156" s="159"/>
      <c r="AG156" s="167"/>
      <c r="AH156" s="132"/>
      <c r="AI156" s="132"/>
      <c r="AJ156" s="132"/>
      <c r="AK156" s="159"/>
      <c r="AL156" s="167"/>
      <c r="AM156" s="132"/>
      <c r="AN156" s="132"/>
      <c r="AO156" s="132"/>
      <c r="AP156" s="168"/>
      <c r="AQ156" s="180">
        <f t="shared" si="2"/>
        <v>0</v>
      </c>
    </row>
    <row r="157" spans="1:43" hidden="1" x14ac:dyDescent="0.3">
      <c r="A157" s="11">
        <v>12720081</v>
      </c>
      <c r="B157" s="108" t="s">
        <v>186</v>
      </c>
      <c r="C157" s="149"/>
      <c r="D157" s="132"/>
      <c r="E157" s="132"/>
      <c r="F157" s="132"/>
      <c r="G157" s="150"/>
      <c r="H157" s="149"/>
      <c r="I157" s="132"/>
      <c r="J157" s="132"/>
      <c r="K157" s="132"/>
      <c r="L157" s="159"/>
      <c r="M157" s="167"/>
      <c r="N157" s="132"/>
      <c r="O157" s="132"/>
      <c r="P157" s="132"/>
      <c r="Q157" s="168"/>
      <c r="R157" s="167"/>
      <c r="S157" s="132"/>
      <c r="T157" s="132"/>
      <c r="U157" s="132"/>
      <c r="V157" s="168"/>
      <c r="W157" s="162"/>
      <c r="X157" s="132"/>
      <c r="Y157" s="132"/>
      <c r="Z157" s="132"/>
      <c r="AA157" s="150"/>
      <c r="AB157" s="149"/>
      <c r="AC157" s="132"/>
      <c r="AD157" s="132"/>
      <c r="AE157" s="132"/>
      <c r="AF157" s="159"/>
      <c r="AG157" s="167"/>
      <c r="AH157" s="132"/>
      <c r="AI157" s="132"/>
      <c r="AJ157" s="132"/>
      <c r="AK157" s="159"/>
      <c r="AL157" s="167"/>
      <c r="AM157" s="132"/>
      <c r="AN157" s="132"/>
      <c r="AO157" s="132"/>
      <c r="AP157" s="168"/>
      <c r="AQ157" s="180">
        <f t="shared" si="2"/>
        <v>0</v>
      </c>
    </row>
    <row r="158" spans="1:43" hidden="1" x14ac:dyDescent="0.3">
      <c r="A158" s="11">
        <v>12720154</v>
      </c>
      <c r="B158" s="108" t="s">
        <v>187</v>
      </c>
      <c r="C158" s="149"/>
      <c r="D158" s="132"/>
      <c r="E158" s="132"/>
      <c r="F158" s="132"/>
      <c r="G158" s="150"/>
      <c r="H158" s="149"/>
      <c r="I158" s="132"/>
      <c r="J158" s="132"/>
      <c r="K158" s="132"/>
      <c r="L158" s="159"/>
      <c r="M158" s="167"/>
      <c r="N158" s="132"/>
      <c r="O158" s="132"/>
      <c r="P158" s="132"/>
      <c r="Q158" s="168"/>
      <c r="R158" s="167"/>
      <c r="S158" s="132"/>
      <c r="T158" s="132"/>
      <c r="U158" s="132"/>
      <c r="V158" s="168"/>
      <c r="W158" s="162"/>
      <c r="X158" s="132"/>
      <c r="Y158" s="132"/>
      <c r="Z158" s="132"/>
      <c r="AA158" s="150"/>
      <c r="AB158" s="149"/>
      <c r="AC158" s="132"/>
      <c r="AD158" s="132"/>
      <c r="AE158" s="132"/>
      <c r="AF158" s="159"/>
      <c r="AG158" s="167"/>
      <c r="AH158" s="132"/>
      <c r="AI158" s="132"/>
      <c r="AJ158" s="132"/>
      <c r="AK158" s="159"/>
      <c r="AL158" s="167"/>
      <c r="AM158" s="132"/>
      <c r="AN158" s="132"/>
      <c r="AO158" s="132"/>
      <c r="AP158" s="168"/>
      <c r="AQ158" s="180">
        <f t="shared" si="2"/>
        <v>0</v>
      </c>
    </row>
    <row r="159" spans="1:43" hidden="1" x14ac:dyDescent="0.3">
      <c r="A159" s="11">
        <v>12720023</v>
      </c>
      <c r="B159" s="108" t="s">
        <v>188</v>
      </c>
      <c r="C159" s="149"/>
      <c r="D159" s="132"/>
      <c r="E159" s="132"/>
      <c r="F159" s="132"/>
      <c r="G159" s="150"/>
      <c r="H159" s="149"/>
      <c r="I159" s="132"/>
      <c r="J159" s="132"/>
      <c r="K159" s="132"/>
      <c r="L159" s="159"/>
      <c r="M159" s="167"/>
      <c r="N159" s="132"/>
      <c r="O159" s="132"/>
      <c r="P159" s="132"/>
      <c r="Q159" s="168"/>
      <c r="R159" s="167"/>
      <c r="S159" s="132"/>
      <c r="T159" s="132"/>
      <c r="U159" s="132"/>
      <c r="V159" s="168"/>
      <c r="W159" s="162"/>
      <c r="X159" s="132"/>
      <c r="Y159" s="132"/>
      <c r="Z159" s="132"/>
      <c r="AA159" s="150"/>
      <c r="AB159" s="149"/>
      <c r="AC159" s="132"/>
      <c r="AD159" s="132"/>
      <c r="AE159" s="132"/>
      <c r="AF159" s="159"/>
      <c r="AG159" s="167"/>
      <c r="AH159" s="132"/>
      <c r="AI159" s="132"/>
      <c r="AJ159" s="132"/>
      <c r="AK159" s="159"/>
      <c r="AL159" s="167"/>
      <c r="AM159" s="132"/>
      <c r="AN159" s="132"/>
      <c r="AO159" s="132"/>
      <c r="AP159" s="168"/>
      <c r="AQ159" s="180">
        <f t="shared" si="2"/>
        <v>0</v>
      </c>
    </row>
    <row r="160" spans="1:43" hidden="1" x14ac:dyDescent="0.3">
      <c r="A160" s="11">
        <v>12720155</v>
      </c>
      <c r="B160" s="108" t="s">
        <v>705</v>
      </c>
      <c r="C160" s="149"/>
      <c r="D160" s="132"/>
      <c r="E160" s="132"/>
      <c r="F160" s="132"/>
      <c r="G160" s="150"/>
      <c r="H160" s="149"/>
      <c r="I160" s="132"/>
      <c r="J160" s="132"/>
      <c r="K160" s="132"/>
      <c r="L160" s="159"/>
      <c r="M160" s="167"/>
      <c r="N160" s="132"/>
      <c r="O160" s="132"/>
      <c r="P160" s="132"/>
      <c r="Q160" s="168"/>
      <c r="R160" s="167"/>
      <c r="S160" s="132"/>
      <c r="T160" s="132"/>
      <c r="U160" s="132"/>
      <c r="V160" s="168"/>
      <c r="W160" s="162"/>
      <c r="X160" s="132"/>
      <c r="Y160" s="132"/>
      <c r="Z160" s="132"/>
      <c r="AA160" s="150"/>
      <c r="AB160" s="149"/>
      <c r="AC160" s="132"/>
      <c r="AD160" s="132"/>
      <c r="AE160" s="132"/>
      <c r="AF160" s="159"/>
      <c r="AG160" s="167"/>
      <c r="AH160" s="132"/>
      <c r="AI160" s="132"/>
      <c r="AJ160" s="132"/>
      <c r="AK160" s="159"/>
      <c r="AL160" s="167"/>
      <c r="AM160" s="132"/>
      <c r="AN160" s="132"/>
      <c r="AO160" s="132"/>
      <c r="AP160" s="168"/>
      <c r="AQ160" s="180">
        <f t="shared" si="2"/>
        <v>0</v>
      </c>
    </row>
    <row r="161" spans="1:43" hidden="1" x14ac:dyDescent="0.3">
      <c r="A161" s="11">
        <v>12720004</v>
      </c>
      <c r="B161" s="108" t="s">
        <v>189</v>
      </c>
      <c r="C161" s="149"/>
      <c r="D161" s="132"/>
      <c r="E161" s="132"/>
      <c r="F161" s="132"/>
      <c r="G161" s="150"/>
      <c r="H161" s="149"/>
      <c r="I161" s="132"/>
      <c r="J161" s="132"/>
      <c r="K161" s="132"/>
      <c r="L161" s="159"/>
      <c r="M161" s="167"/>
      <c r="N161" s="132"/>
      <c r="O161" s="132"/>
      <c r="P161" s="132"/>
      <c r="Q161" s="168"/>
      <c r="R161" s="167"/>
      <c r="S161" s="132"/>
      <c r="T161" s="132"/>
      <c r="U161" s="132"/>
      <c r="V161" s="168"/>
      <c r="W161" s="162"/>
      <c r="X161" s="132"/>
      <c r="Y161" s="132"/>
      <c r="Z161" s="132"/>
      <c r="AA161" s="150"/>
      <c r="AB161" s="149"/>
      <c r="AC161" s="132"/>
      <c r="AD161" s="132"/>
      <c r="AE161" s="132"/>
      <c r="AF161" s="159"/>
      <c r="AG161" s="167"/>
      <c r="AH161" s="132"/>
      <c r="AI161" s="132"/>
      <c r="AJ161" s="132"/>
      <c r="AK161" s="159"/>
      <c r="AL161" s="167"/>
      <c r="AM161" s="132"/>
      <c r="AN161" s="132"/>
      <c r="AO161" s="132"/>
      <c r="AP161" s="168"/>
      <c r="AQ161" s="180">
        <f t="shared" si="2"/>
        <v>0</v>
      </c>
    </row>
    <row r="162" spans="1:43" x14ac:dyDescent="0.3">
      <c r="A162" s="11">
        <v>12720104</v>
      </c>
      <c r="B162" s="137" t="s">
        <v>190</v>
      </c>
      <c r="C162" s="149">
        <v>20</v>
      </c>
      <c r="D162" s="132"/>
      <c r="E162" s="132"/>
      <c r="F162" s="132"/>
      <c r="G162" s="150"/>
      <c r="H162" s="149" t="s">
        <v>554</v>
      </c>
      <c r="I162" s="132"/>
      <c r="J162" s="132"/>
      <c r="K162" s="132"/>
      <c r="L162" s="159"/>
      <c r="M162" s="167">
        <v>32</v>
      </c>
      <c r="N162" s="132"/>
      <c r="O162" s="132"/>
      <c r="P162" s="132"/>
      <c r="Q162" s="168"/>
      <c r="R162" s="167">
        <v>40</v>
      </c>
      <c r="S162" s="132"/>
      <c r="T162" s="132"/>
      <c r="U162" s="132"/>
      <c r="V162" s="168"/>
      <c r="W162" s="162"/>
      <c r="X162" s="132"/>
      <c r="Y162" s="132"/>
      <c r="Z162" s="132"/>
      <c r="AA162" s="150"/>
      <c r="AB162" s="149" t="s">
        <v>554</v>
      </c>
      <c r="AC162" s="132" t="s">
        <v>554</v>
      </c>
      <c r="AD162" s="132"/>
      <c r="AE162" s="132"/>
      <c r="AF162" s="159"/>
      <c r="AG162" s="167">
        <v>20</v>
      </c>
      <c r="AH162" s="132">
        <v>0</v>
      </c>
      <c r="AI162" s="132"/>
      <c r="AJ162" s="132"/>
      <c r="AK162" s="159"/>
      <c r="AL162" s="167"/>
      <c r="AM162" s="132"/>
      <c r="AN162" s="132"/>
      <c r="AO162" s="132"/>
      <c r="AP162" s="168"/>
      <c r="AQ162" s="180">
        <f t="shared" si="2"/>
        <v>112</v>
      </c>
    </row>
    <row r="163" spans="1:43" hidden="1" x14ac:dyDescent="0.3">
      <c r="A163" s="11">
        <v>12720002</v>
      </c>
      <c r="B163" s="108" t="s">
        <v>191</v>
      </c>
      <c r="C163" s="149"/>
      <c r="D163" s="132"/>
      <c r="E163" s="132"/>
      <c r="F163" s="132"/>
      <c r="G163" s="150"/>
      <c r="H163" s="149"/>
      <c r="I163" s="132"/>
      <c r="J163" s="132"/>
      <c r="K163" s="132"/>
      <c r="L163" s="159"/>
      <c r="M163" s="167"/>
      <c r="N163" s="132"/>
      <c r="O163" s="132"/>
      <c r="P163" s="132"/>
      <c r="Q163" s="168"/>
      <c r="R163" s="167"/>
      <c r="S163" s="132"/>
      <c r="T163" s="132"/>
      <c r="U163" s="132"/>
      <c r="V163" s="168"/>
      <c r="W163" s="162"/>
      <c r="X163" s="132"/>
      <c r="Y163" s="132"/>
      <c r="Z163" s="132"/>
      <c r="AA163" s="150"/>
      <c r="AB163" s="149"/>
      <c r="AC163" s="132"/>
      <c r="AD163" s="132"/>
      <c r="AE163" s="132"/>
      <c r="AF163" s="159"/>
      <c r="AG163" s="167"/>
      <c r="AH163" s="132"/>
      <c r="AI163" s="132"/>
      <c r="AJ163" s="132"/>
      <c r="AK163" s="159"/>
      <c r="AL163" s="167"/>
      <c r="AM163" s="132"/>
      <c r="AN163" s="132"/>
      <c r="AO163" s="132"/>
      <c r="AP163" s="168"/>
      <c r="AQ163" s="180">
        <f t="shared" si="2"/>
        <v>0</v>
      </c>
    </row>
    <row r="164" spans="1:43" hidden="1" x14ac:dyDescent="0.3">
      <c r="A164" s="11">
        <v>12720050</v>
      </c>
      <c r="B164" s="108" t="s">
        <v>192</v>
      </c>
      <c r="C164" s="149"/>
      <c r="D164" s="132"/>
      <c r="E164" s="132"/>
      <c r="F164" s="132"/>
      <c r="G164" s="150"/>
      <c r="H164" s="149"/>
      <c r="I164" s="132"/>
      <c r="J164" s="132"/>
      <c r="K164" s="132"/>
      <c r="L164" s="159"/>
      <c r="M164" s="167"/>
      <c r="N164" s="132"/>
      <c r="O164" s="132"/>
      <c r="P164" s="132"/>
      <c r="Q164" s="168"/>
      <c r="R164" s="167"/>
      <c r="S164" s="132"/>
      <c r="T164" s="132"/>
      <c r="U164" s="132"/>
      <c r="V164" s="168"/>
      <c r="W164" s="162"/>
      <c r="X164" s="132"/>
      <c r="Y164" s="132"/>
      <c r="Z164" s="132"/>
      <c r="AA164" s="150"/>
      <c r="AB164" s="149"/>
      <c r="AC164" s="132"/>
      <c r="AD164" s="132"/>
      <c r="AE164" s="132"/>
      <c r="AF164" s="159"/>
      <c r="AG164" s="167"/>
      <c r="AH164" s="132"/>
      <c r="AI164" s="132"/>
      <c r="AJ164" s="132"/>
      <c r="AK164" s="159"/>
      <c r="AL164" s="167"/>
      <c r="AM164" s="132"/>
      <c r="AN164" s="132"/>
      <c r="AO164" s="132"/>
      <c r="AP164" s="168"/>
      <c r="AQ164" s="180">
        <f t="shared" si="2"/>
        <v>0</v>
      </c>
    </row>
    <row r="165" spans="1:43" hidden="1" x14ac:dyDescent="0.3">
      <c r="A165" s="11">
        <v>12440185</v>
      </c>
      <c r="B165" s="108" t="s">
        <v>193</v>
      </c>
      <c r="C165" s="149"/>
      <c r="D165" s="132"/>
      <c r="E165" s="132"/>
      <c r="F165" s="132"/>
      <c r="G165" s="150"/>
      <c r="H165" s="149"/>
      <c r="I165" s="132"/>
      <c r="J165" s="132"/>
      <c r="K165" s="132"/>
      <c r="L165" s="159"/>
      <c r="M165" s="167"/>
      <c r="N165" s="132"/>
      <c r="O165" s="132"/>
      <c r="P165" s="132"/>
      <c r="Q165" s="168"/>
      <c r="R165" s="167"/>
      <c r="S165" s="132"/>
      <c r="T165" s="132"/>
      <c r="U165" s="132"/>
      <c r="V165" s="168"/>
      <c r="W165" s="162"/>
      <c r="X165" s="132"/>
      <c r="Y165" s="132"/>
      <c r="Z165" s="132"/>
      <c r="AA165" s="150"/>
      <c r="AB165" s="149"/>
      <c r="AC165" s="132"/>
      <c r="AD165" s="132"/>
      <c r="AE165" s="132"/>
      <c r="AF165" s="159"/>
      <c r="AG165" s="167"/>
      <c r="AH165" s="132"/>
      <c r="AI165" s="132"/>
      <c r="AJ165" s="132"/>
      <c r="AK165" s="159"/>
      <c r="AL165" s="167"/>
      <c r="AM165" s="132"/>
      <c r="AN165" s="132"/>
      <c r="AO165" s="132"/>
      <c r="AP165" s="168"/>
      <c r="AQ165" s="180">
        <f t="shared" si="2"/>
        <v>0</v>
      </c>
    </row>
    <row r="166" spans="1:43" hidden="1" x14ac:dyDescent="0.3">
      <c r="A166" s="11">
        <v>12850007</v>
      </c>
      <c r="B166" s="108" t="s">
        <v>194</v>
      </c>
      <c r="C166" s="149"/>
      <c r="D166" s="132"/>
      <c r="E166" s="132"/>
      <c r="F166" s="132"/>
      <c r="G166" s="150"/>
      <c r="H166" s="149"/>
      <c r="I166" s="132"/>
      <c r="J166" s="132"/>
      <c r="K166" s="132"/>
      <c r="L166" s="159"/>
      <c r="M166" s="167"/>
      <c r="N166" s="132"/>
      <c r="O166" s="132"/>
      <c r="P166" s="132"/>
      <c r="Q166" s="168"/>
      <c r="R166" s="167"/>
      <c r="S166" s="132"/>
      <c r="T166" s="132"/>
      <c r="U166" s="132"/>
      <c r="V166" s="168"/>
      <c r="W166" s="162"/>
      <c r="X166" s="132"/>
      <c r="Y166" s="132"/>
      <c r="Z166" s="132"/>
      <c r="AA166" s="150"/>
      <c r="AB166" s="149"/>
      <c r="AC166" s="132"/>
      <c r="AD166" s="132"/>
      <c r="AE166" s="132"/>
      <c r="AF166" s="159"/>
      <c r="AG166" s="167"/>
      <c r="AH166" s="132"/>
      <c r="AI166" s="132"/>
      <c r="AJ166" s="132"/>
      <c r="AK166" s="159"/>
      <c r="AL166" s="167"/>
      <c r="AM166" s="132"/>
      <c r="AN166" s="132"/>
      <c r="AO166" s="132"/>
      <c r="AP166" s="168"/>
      <c r="AQ166" s="180">
        <f t="shared" si="2"/>
        <v>0</v>
      </c>
    </row>
    <row r="167" spans="1:43" x14ac:dyDescent="0.3">
      <c r="A167" s="11">
        <v>12490073</v>
      </c>
      <c r="B167" s="137" t="s">
        <v>566</v>
      </c>
      <c r="C167" s="149"/>
      <c r="D167" s="132"/>
      <c r="E167" s="132"/>
      <c r="F167" s="132"/>
      <c r="G167" s="150"/>
      <c r="H167" s="149">
        <v>40</v>
      </c>
      <c r="I167" s="132"/>
      <c r="J167" s="132"/>
      <c r="K167" s="132"/>
      <c r="L167" s="159"/>
      <c r="M167" s="167"/>
      <c r="N167" s="132"/>
      <c r="O167" s="132"/>
      <c r="P167" s="132"/>
      <c r="Q167" s="168"/>
      <c r="R167" s="167">
        <v>0</v>
      </c>
      <c r="S167" s="132"/>
      <c r="T167" s="132"/>
      <c r="U167" s="132"/>
      <c r="V167" s="168"/>
      <c r="W167" s="162"/>
      <c r="X167" s="132"/>
      <c r="Y167" s="132"/>
      <c r="Z167" s="132"/>
      <c r="AA167" s="150"/>
      <c r="AB167" s="149">
        <v>40</v>
      </c>
      <c r="AC167" s="132">
        <v>32</v>
      </c>
      <c r="AD167" s="132"/>
      <c r="AE167" s="132"/>
      <c r="AF167" s="159"/>
      <c r="AG167" s="167"/>
      <c r="AH167" s="132"/>
      <c r="AI167" s="132"/>
      <c r="AJ167" s="132"/>
      <c r="AK167" s="159"/>
      <c r="AL167" s="167">
        <v>0</v>
      </c>
      <c r="AM167" s="132"/>
      <c r="AN167" s="132"/>
      <c r="AO167" s="132"/>
      <c r="AP167" s="168"/>
      <c r="AQ167" s="180">
        <f t="shared" si="2"/>
        <v>112</v>
      </c>
    </row>
    <row r="168" spans="1:43" hidden="1" x14ac:dyDescent="0.3">
      <c r="A168" s="11">
        <v>12851030</v>
      </c>
      <c r="B168" s="108" t="s">
        <v>195</v>
      </c>
      <c r="C168" s="149"/>
      <c r="D168" s="132"/>
      <c r="E168" s="132"/>
      <c r="F168" s="132"/>
      <c r="G168" s="150"/>
      <c r="H168" s="149"/>
      <c r="I168" s="132"/>
      <c r="J168" s="132"/>
      <c r="K168" s="132"/>
      <c r="L168" s="159"/>
      <c r="M168" s="167"/>
      <c r="N168" s="132"/>
      <c r="O168" s="132"/>
      <c r="P168" s="132"/>
      <c r="Q168" s="168"/>
      <c r="R168" s="167"/>
      <c r="S168" s="132"/>
      <c r="T168" s="132"/>
      <c r="U168" s="132"/>
      <c r="V168" s="168"/>
      <c r="W168" s="162"/>
      <c r="X168" s="132"/>
      <c r="Y168" s="132"/>
      <c r="Z168" s="132"/>
      <c r="AA168" s="150"/>
      <c r="AB168" s="149"/>
      <c r="AC168" s="132"/>
      <c r="AD168" s="132"/>
      <c r="AE168" s="132"/>
      <c r="AF168" s="159"/>
      <c r="AG168" s="167"/>
      <c r="AH168" s="132"/>
      <c r="AI168" s="132"/>
      <c r="AJ168" s="132"/>
      <c r="AK168" s="159"/>
      <c r="AL168" s="167"/>
      <c r="AM168" s="132"/>
      <c r="AN168" s="132"/>
      <c r="AO168" s="132"/>
      <c r="AP168" s="168"/>
      <c r="AQ168" s="180">
        <f t="shared" si="2"/>
        <v>0</v>
      </c>
    </row>
    <row r="169" spans="1:43" hidden="1" x14ac:dyDescent="0.3">
      <c r="A169" s="11">
        <v>12440076</v>
      </c>
      <c r="B169" s="108" t="s">
        <v>196</v>
      </c>
      <c r="C169" s="149"/>
      <c r="D169" s="132"/>
      <c r="E169" s="132"/>
      <c r="F169" s="132"/>
      <c r="G169" s="150"/>
      <c r="H169" s="149"/>
      <c r="I169" s="132"/>
      <c r="J169" s="132"/>
      <c r="K169" s="132"/>
      <c r="L169" s="159"/>
      <c r="M169" s="167"/>
      <c r="N169" s="132"/>
      <c r="O169" s="132"/>
      <c r="P169" s="132"/>
      <c r="Q169" s="168"/>
      <c r="R169" s="167"/>
      <c r="S169" s="132"/>
      <c r="T169" s="132"/>
      <c r="U169" s="132"/>
      <c r="V169" s="168"/>
      <c r="W169" s="162"/>
      <c r="X169" s="132"/>
      <c r="Y169" s="132"/>
      <c r="Z169" s="132"/>
      <c r="AA169" s="150"/>
      <c r="AB169" s="149"/>
      <c r="AC169" s="132"/>
      <c r="AD169" s="132"/>
      <c r="AE169" s="132"/>
      <c r="AF169" s="159"/>
      <c r="AG169" s="167"/>
      <c r="AH169" s="132"/>
      <c r="AI169" s="132"/>
      <c r="AJ169" s="132"/>
      <c r="AK169" s="159"/>
      <c r="AL169" s="167"/>
      <c r="AM169" s="132"/>
      <c r="AN169" s="132"/>
      <c r="AO169" s="132"/>
      <c r="AP169" s="168"/>
      <c r="AQ169" s="180">
        <f t="shared" si="2"/>
        <v>0</v>
      </c>
    </row>
    <row r="170" spans="1:43" hidden="1" x14ac:dyDescent="0.3">
      <c r="A170" s="11">
        <v>12530143</v>
      </c>
      <c r="B170" s="108" t="s">
        <v>706</v>
      </c>
      <c r="C170" s="149"/>
      <c r="D170" s="132"/>
      <c r="E170" s="132"/>
      <c r="F170" s="132"/>
      <c r="G170" s="150"/>
      <c r="H170" s="149"/>
      <c r="I170" s="132"/>
      <c r="J170" s="132"/>
      <c r="K170" s="132"/>
      <c r="L170" s="159"/>
      <c r="M170" s="167"/>
      <c r="N170" s="132"/>
      <c r="O170" s="132"/>
      <c r="P170" s="132"/>
      <c r="Q170" s="168"/>
      <c r="R170" s="167"/>
      <c r="S170" s="132"/>
      <c r="T170" s="132"/>
      <c r="U170" s="132"/>
      <c r="V170" s="168"/>
      <c r="W170" s="162"/>
      <c r="X170" s="132"/>
      <c r="Y170" s="132"/>
      <c r="Z170" s="132"/>
      <c r="AA170" s="150"/>
      <c r="AB170" s="149"/>
      <c r="AC170" s="132"/>
      <c r="AD170" s="132"/>
      <c r="AE170" s="132"/>
      <c r="AF170" s="159"/>
      <c r="AG170" s="167"/>
      <c r="AH170" s="132"/>
      <c r="AI170" s="132"/>
      <c r="AJ170" s="132"/>
      <c r="AK170" s="159"/>
      <c r="AL170" s="167"/>
      <c r="AM170" s="132"/>
      <c r="AN170" s="132"/>
      <c r="AO170" s="132"/>
      <c r="AP170" s="168"/>
      <c r="AQ170" s="180">
        <f t="shared" si="2"/>
        <v>0</v>
      </c>
    </row>
    <row r="171" spans="1:43" hidden="1" x14ac:dyDescent="0.3">
      <c r="A171" s="11">
        <v>12530064</v>
      </c>
      <c r="B171" s="108" t="s">
        <v>197</v>
      </c>
      <c r="C171" s="149"/>
      <c r="D171" s="132"/>
      <c r="E171" s="132"/>
      <c r="F171" s="132"/>
      <c r="G171" s="150"/>
      <c r="H171" s="149"/>
      <c r="I171" s="132"/>
      <c r="J171" s="132"/>
      <c r="K171" s="132"/>
      <c r="L171" s="159"/>
      <c r="M171" s="167"/>
      <c r="N171" s="132"/>
      <c r="O171" s="132"/>
      <c r="P171" s="132"/>
      <c r="Q171" s="168"/>
      <c r="R171" s="167"/>
      <c r="S171" s="132"/>
      <c r="T171" s="132"/>
      <c r="U171" s="132"/>
      <c r="V171" s="168"/>
      <c r="W171" s="162"/>
      <c r="X171" s="132"/>
      <c r="Y171" s="132"/>
      <c r="Z171" s="132"/>
      <c r="AA171" s="150"/>
      <c r="AB171" s="149"/>
      <c r="AC171" s="132"/>
      <c r="AD171" s="132"/>
      <c r="AE171" s="132"/>
      <c r="AF171" s="159"/>
      <c r="AG171" s="167"/>
      <c r="AH171" s="132"/>
      <c r="AI171" s="132"/>
      <c r="AJ171" s="132"/>
      <c r="AK171" s="159"/>
      <c r="AL171" s="167"/>
      <c r="AM171" s="132"/>
      <c r="AN171" s="132"/>
      <c r="AO171" s="132"/>
      <c r="AP171" s="168"/>
      <c r="AQ171" s="180">
        <f t="shared" si="2"/>
        <v>0</v>
      </c>
    </row>
    <row r="172" spans="1:43" hidden="1" x14ac:dyDescent="0.3">
      <c r="A172" s="11">
        <v>12490069</v>
      </c>
      <c r="B172" s="108" t="s">
        <v>198</v>
      </c>
      <c r="C172" s="149"/>
      <c r="D172" s="132"/>
      <c r="E172" s="132"/>
      <c r="F172" s="132"/>
      <c r="G172" s="150"/>
      <c r="H172" s="149"/>
      <c r="I172" s="132"/>
      <c r="J172" s="132"/>
      <c r="K172" s="132"/>
      <c r="L172" s="159"/>
      <c r="M172" s="167"/>
      <c r="N172" s="132"/>
      <c r="O172" s="132"/>
      <c r="P172" s="132"/>
      <c r="Q172" s="168"/>
      <c r="R172" s="167"/>
      <c r="S172" s="132"/>
      <c r="T172" s="132"/>
      <c r="U172" s="132"/>
      <c r="V172" s="168"/>
      <c r="W172" s="162"/>
      <c r="X172" s="132"/>
      <c r="Y172" s="132"/>
      <c r="Z172" s="132"/>
      <c r="AA172" s="150"/>
      <c r="AB172" s="149"/>
      <c r="AC172" s="132"/>
      <c r="AD172" s="132"/>
      <c r="AE172" s="132"/>
      <c r="AF172" s="159"/>
      <c r="AG172" s="167"/>
      <c r="AH172" s="132"/>
      <c r="AI172" s="132"/>
      <c r="AJ172" s="132"/>
      <c r="AK172" s="159"/>
      <c r="AL172" s="167"/>
      <c r="AM172" s="132"/>
      <c r="AN172" s="132"/>
      <c r="AO172" s="132"/>
      <c r="AP172" s="168"/>
      <c r="AQ172" s="180">
        <f t="shared" si="2"/>
        <v>0</v>
      </c>
    </row>
    <row r="173" spans="1:43" hidden="1" x14ac:dyDescent="0.3">
      <c r="A173" s="11">
        <v>12490039</v>
      </c>
      <c r="B173" s="108" t="s">
        <v>199</v>
      </c>
      <c r="C173" s="149"/>
      <c r="D173" s="132"/>
      <c r="E173" s="132"/>
      <c r="F173" s="132"/>
      <c r="G173" s="150"/>
      <c r="H173" s="149"/>
      <c r="I173" s="132"/>
      <c r="J173" s="132"/>
      <c r="K173" s="132"/>
      <c r="L173" s="159"/>
      <c r="M173" s="167"/>
      <c r="N173" s="132"/>
      <c r="O173" s="132"/>
      <c r="P173" s="132"/>
      <c r="Q173" s="168"/>
      <c r="R173" s="167"/>
      <c r="S173" s="132"/>
      <c r="T173" s="132"/>
      <c r="U173" s="132"/>
      <c r="V173" s="168"/>
      <c r="W173" s="162"/>
      <c r="X173" s="132"/>
      <c r="Y173" s="132"/>
      <c r="Z173" s="132"/>
      <c r="AA173" s="150"/>
      <c r="AB173" s="149"/>
      <c r="AC173" s="132"/>
      <c r="AD173" s="132"/>
      <c r="AE173" s="132"/>
      <c r="AF173" s="159"/>
      <c r="AG173" s="167"/>
      <c r="AH173" s="132"/>
      <c r="AI173" s="132"/>
      <c r="AJ173" s="132"/>
      <c r="AK173" s="159"/>
      <c r="AL173" s="167"/>
      <c r="AM173" s="132"/>
      <c r="AN173" s="132"/>
      <c r="AO173" s="132"/>
      <c r="AP173" s="168"/>
      <c r="AQ173" s="180">
        <f t="shared" si="2"/>
        <v>0</v>
      </c>
    </row>
    <row r="174" spans="1:43" hidden="1" x14ac:dyDescent="0.3">
      <c r="A174" s="11">
        <v>12440104</v>
      </c>
      <c r="B174" s="108" t="s">
        <v>200</v>
      </c>
      <c r="C174" s="149"/>
      <c r="D174" s="132"/>
      <c r="E174" s="132"/>
      <c r="F174" s="132"/>
      <c r="G174" s="150"/>
      <c r="H174" s="149"/>
      <c r="I174" s="132"/>
      <c r="J174" s="132"/>
      <c r="K174" s="132"/>
      <c r="L174" s="159"/>
      <c r="M174" s="167"/>
      <c r="N174" s="132"/>
      <c r="O174" s="132"/>
      <c r="P174" s="132"/>
      <c r="Q174" s="168"/>
      <c r="R174" s="167"/>
      <c r="S174" s="132"/>
      <c r="T174" s="132"/>
      <c r="U174" s="132"/>
      <c r="V174" s="168"/>
      <c r="W174" s="162"/>
      <c r="X174" s="132"/>
      <c r="Y174" s="132"/>
      <c r="Z174" s="132"/>
      <c r="AA174" s="150"/>
      <c r="AB174" s="149"/>
      <c r="AC174" s="132"/>
      <c r="AD174" s="132"/>
      <c r="AE174" s="132"/>
      <c r="AF174" s="159"/>
      <c r="AG174" s="167"/>
      <c r="AH174" s="132"/>
      <c r="AI174" s="132"/>
      <c r="AJ174" s="132"/>
      <c r="AK174" s="159"/>
      <c r="AL174" s="167"/>
      <c r="AM174" s="132"/>
      <c r="AN174" s="132"/>
      <c r="AO174" s="132"/>
      <c r="AP174" s="168"/>
      <c r="AQ174" s="180">
        <f t="shared" si="2"/>
        <v>0</v>
      </c>
    </row>
    <row r="175" spans="1:43" hidden="1" x14ac:dyDescent="0.3">
      <c r="A175" s="11">
        <v>12720153</v>
      </c>
      <c r="B175" s="108" t="s">
        <v>201</v>
      </c>
      <c r="C175" s="149"/>
      <c r="D175" s="132"/>
      <c r="E175" s="132"/>
      <c r="F175" s="132"/>
      <c r="G175" s="150"/>
      <c r="H175" s="149"/>
      <c r="I175" s="132"/>
      <c r="J175" s="132"/>
      <c r="K175" s="132"/>
      <c r="L175" s="159"/>
      <c r="M175" s="167"/>
      <c r="N175" s="132"/>
      <c r="O175" s="132"/>
      <c r="P175" s="132"/>
      <c r="Q175" s="168"/>
      <c r="R175" s="167"/>
      <c r="S175" s="132"/>
      <c r="T175" s="132"/>
      <c r="U175" s="132"/>
      <c r="V175" s="168"/>
      <c r="W175" s="162"/>
      <c r="X175" s="132"/>
      <c r="Y175" s="132"/>
      <c r="Z175" s="132"/>
      <c r="AA175" s="150"/>
      <c r="AB175" s="149"/>
      <c r="AC175" s="132"/>
      <c r="AD175" s="132"/>
      <c r="AE175" s="132"/>
      <c r="AF175" s="159"/>
      <c r="AG175" s="167"/>
      <c r="AH175" s="132"/>
      <c r="AI175" s="132"/>
      <c r="AJ175" s="132"/>
      <c r="AK175" s="159"/>
      <c r="AL175" s="167"/>
      <c r="AM175" s="132"/>
      <c r="AN175" s="132"/>
      <c r="AO175" s="132"/>
      <c r="AP175" s="168"/>
      <c r="AQ175" s="180">
        <f t="shared" si="2"/>
        <v>0</v>
      </c>
    </row>
    <row r="176" spans="1:43" hidden="1" x14ac:dyDescent="0.3">
      <c r="A176" s="11">
        <v>12530035</v>
      </c>
      <c r="B176" s="108" t="s">
        <v>202</v>
      </c>
      <c r="C176" s="149"/>
      <c r="D176" s="132"/>
      <c r="E176" s="132"/>
      <c r="F176" s="132"/>
      <c r="G176" s="150"/>
      <c r="H176" s="149"/>
      <c r="I176" s="132"/>
      <c r="J176" s="132"/>
      <c r="K176" s="132"/>
      <c r="L176" s="159"/>
      <c r="M176" s="167"/>
      <c r="N176" s="132"/>
      <c r="O176" s="132"/>
      <c r="P176" s="132"/>
      <c r="Q176" s="168"/>
      <c r="R176" s="167"/>
      <c r="S176" s="132"/>
      <c r="T176" s="132"/>
      <c r="U176" s="132"/>
      <c r="V176" s="168"/>
      <c r="W176" s="162"/>
      <c r="X176" s="132"/>
      <c r="Y176" s="132"/>
      <c r="Z176" s="132"/>
      <c r="AA176" s="150"/>
      <c r="AB176" s="149"/>
      <c r="AC176" s="132"/>
      <c r="AD176" s="132"/>
      <c r="AE176" s="132"/>
      <c r="AF176" s="159"/>
      <c r="AG176" s="167"/>
      <c r="AH176" s="132"/>
      <c r="AI176" s="132"/>
      <c r="AJ176" s="132"/>
      <c r="AK176" s="159"/>
      <c r="AL176" s="167"/>
      <c r="AM176" s="132"/>
      <c r="AN176" s="132"/>
      <c r="AO176" s="132"/>
      <c r="AP176" s="168"/>
      <c r="AQ176" s="180">
        <f t="shared" si="2"/>
        <v>0</v>
      </c>
    </row>
    <row r="177" spans="1:43" hidden="1" x14ac:dyDescent="0.3">
      <c r="A177" s="11">
        <v>12850097</v>
      </c>
      <c r="B177" s="108" t="s">
        <v>203</v>
      </c>
      <c r="C177" s="149"/>
      <c r="D177" s="132"/>
      <c r="E177" s="132"/>
      <c r="F177" s="132"/>
      <c r="G177" s="150"/>
      <c r="H177" s="149"/>
      <c r="I177" s="132"/>
      <c r="J177" s="132"/>
      <c r="K177" s="132"/>
      <c r="L177" s="159"/>
      <c r="M177" s="167"/>
      <c r="N177" s="132"/>
      <c r="O177" s="132"/>
      <c r="P177" s="132"/>
      <c r="Q177" s="168"/>
      <c r="R177" s="167"/>
      <c r="S177" s="132"/>
      <c r="T177" s="132"/>
      <c r="U177" s="132"/>
      <c r="V177" s="168"/>
      <c r="W177" s="162"/>
      <c r="X177" s="132"/>
      <c r="Y177" s="132"/>
      <c r="Z177" s="132"/>
      <c r="AA177" s="150"/>
      <c r="AB177" s="149"/>
      <c r="AC177" s="132"/>
      <c r="AD177" s="132"/>
      <c r="AE177" s="132"/>
      <c r="AF177" s="159"/>
      <c r="AG177" s="167"/>
      <c r="AH177" s="132"/>
      <c r="AI177" s="132"/>
      <c r="AJ177" s="132"/>
      <c r="AK177" s="159"/>
      <c r="AL177" s="167"/>
      <c r="AM177" s="132"/>
      <c r="AN177" s="132"/>
      <c r="AO177" s="132"/>
      <c r="AP177" s="168"/>
      <c r="AQ177" s="180">
        <f t="shared" si="2"/>
        <v>0</v>
      </c>
    </row>
    <row r="178" spans="1:43" hidden="1" x14ac:dyDescent="0.3">
      <c r="A178" s="11">
        <v>12440066</v>
      </c>
      <c r="B178" s="108" t="s">
        <v>204</v>
      </c>
      <c r="C178" s="149"/>
      <c r="D178" s="132"/>
      <c r="E178" s="132"/>
      <c r="F178" s="132"/>
      <c r="G178" s="150"/>
      <c r="H178" s="149"/>
      <c r="I178" s="132"/>
      <c r="J178" s="132"/>
      <c r="K178" s="132"/>
      <c r="L178" s="159"/>
      <c r="M178" s="167"/>
      <c r="N178" s="132"/>
      <c r="O178" s="132"/>
      <c r="P178" s="132"/>
      <c r="Q178" s="168"/>
      <c r="R178" s="167"/>
      <c r="S178" s="132"/>
      <c r="T178" s="132"/>
      <c r="U178" s="132"/>
      <c r="V178" s="168"/>
      <c r="W178" s="162"/>
      <c r="X178" s="132"/>
      <c r="Y178" s="132"/>
      <c r="Z178" s="132"/>
      <c r="AA178" s="150"/>
      <c r="AB178" s="149"/>
      <c r="AC178" s="132"/>
      <c r="AD178" s="132"/>
      <c r="AE178" s="132"/>
      <c r="AF178" s="159"/>
      <c r="AG178" s="167"/>
      <c r="AH178" s="132"/>
      <c r="AI178" s="132"/>
      <c r="AJ178" s="132"/>
      <c r="AK178" s="159"/>
      <c r="AL178" s="167"/>
      <c r="AM178" s="132"/>
      <c r="AN178" s="132"/>
      <c r="AO178" s="132"/>
      <c r="AP178" s="168"/>
      <c r="AQ178" s="180">
        <f t="shared" si="2"/>
        <v>0</v>
      </c>
    </row>
    <row r="179" spans="1:43" hidden="1" x14ac:dyDescent="0.3">
      <c r="A179" s="11">
        <v>12850091</v>
      </c>
      <c r="B179" s="108" t="s">
        <v>205</v>
      </c>
      <c r="C179" s="149"/>
      <c r="D179" s="132"/>
      <c r="E179" s="132"/>
      <c r="F179" s="132"/>
      <c r="G179" s="150"/>
      <c r="H179" s="149"/>
      <c r="I179" s="132"/>
      <c r="J179" s="132"/>
      <c r="K179" s="132"/>
      <c r="L179" s="159"/>
      <c r="M179" s="167"/>
      <c r="N179" s="132"/>
      <c r="O179" s="132"/>
      <c r="P179" s="132"/>
      <c r="Q179" s="168"/>
      <c r="R179" s="167"/>
      <c r="S179" s="132"/>
      <c r="T179" s="132"/>
      <c r="U179" s="132"/>
      <c r="V179" s="168"/>
      <c r="W179" s="162"/>
      <c r="X179" s="132"/>
      <c r="Y179" s="132"/>
      <c r="Z179" s="132"/>
      <c r="AA179" s="150"/>
      <c r="AB179" s="149"/>
      <c r="AC179" s="132"/>
      <c r="AD179" s="132"/>
      <c r="AE179" s="132"/>
      <c r="AF179" s="159"/>
      <c r="AG179" s="167"/>
      <c r="AH179" s="132"/>
      <c r="AI179" s="132"/>
      <c r="AJ179" s="132"/>
      <c r="AK179" s="159"/>
      <c r="AL179" s="167"/>
      <c r="AM179" s="132"/>
      <c r="AN179" s="132"/>
      <c r="AO179" s="132"/>
      <c r="AP179" s="168"/>
      <c r="AQ179" s="180">
        <f t="shared" si="2"/>
        <v>0</v>
      </c>
    </row>
    <row r="180" spans="1:43" hidden="1" x14ac:dyDescent="0.3">
      <c r="A180" s="11">
        <v>12720066</v>
      </c>
      <c r="B180" s="108" t="s">
        <v>206</v>
      </c>
      <c r="C180" s="149"/>
      <c r="D180" s="132"/>
      <c r="E180" s="132"/>
      <c r="F180" s="132"/>
      <c r="G180" s="150"/>
      <c r="H180" s="149"/>
      <c r="I180" s="132"/>
      <c r="J180" s="132"/>
      <c r="K180" s="132"/>
      <c r="L180" s="159"/>
      <c r="M180" s="167"/>
      <c r="N180" s="132"/>
      <c r="O180" s="132"/>
      <c r="P180" s="132"/>
      <c r="Q180" s="168"/>
      <c r="R180" s="167"/>
      <c r="S180" s="132"/>
      <c r="T180" s="132"/>
      <c r="U180" s="132"/>
      <c r="V180" s="168"/>
      <c r="W180" s="162"/>
      <c r="X180" s="132"/>
      <c r="Y180" s="132"/>
      <c r="Z180" s="132"/>
      <c r="AA180" s="150"/>
      <c r="AB180" s="149"/>
      <c r="AC180" s="132"/>
      <c r="AD180" s="132"/>
      <c r="AE180" s="132"/>
      <c r="AF180" s="159"/>
      <c r="AG180" s="167"/>
      <c r="AH180" s="132"/>
      <c r="AI180" s="132"/>
      <c r="AJ180" s="132"/>
      <c r="AK180" s="159"/>
      <c r="AL180" s="167"/>
      <c r="AM180" s="132"/>
      <c r="AN180" s="132"/>
      <c r="AO180" s="132"/>
      <c r="AP180" s="168"/>
      <c r="AQ180" s="180">
        <f t="shared" si="2"/>
        <v>0</v>
      </c>
    </row>
    <row r="181" spans="1:43" hidden="1" x14ac:dyDescent="0.3">
      <c r="A181" s="11">
        <v>12530041</v>
      </c>
      <c r="B181" s="108" t="s">
        <v>207</v>
      </c>
      <c r="C181" s="149"/>
      <c r="D181" s="132"/>
      <c r="E181" s="132"/>
      <c r="F181" s="132"/>
      <c r="G181" s="150"/>
      <c r="H181" s="149"/>
      <c r="I181" s="132"/>
      <c r="J181" s="132"/>
      <c r="K181" s="132"/>
      <c r="L181" s="159"/>
      <c r="M181" s="167"/>
      <c r="N181" s="132"/>
      <c r="O181" s="132"/>
      <c r="P181" s="132"/>
      <c r="Q181" s="168"/>
      <c r="R181" s="167"/>
      <c r="S181" s="132"/>
      <c r="T181" s="132"/>
      <c r="U181" s="132"/>
      <c r="V181" s="168"/>
      <c r="W181" s="162"/>
      <c r="X181" s="132"/>
      <c r="Y181" s="132"/>
      <c r="Z181" s="132"/>
      <c r="AA181" s="150"/>
      <c r="AB181" s="149"/>
      <c r="AC181" s="132"/>
      <c r="AD181" s="132"/>
      <c r="AE181" s="132"/>
      <c r="AF181" s="159"/>
      <c r="AG181" s="167"/>
      <c r="AH181" s="132"/>
      <c r="AI181" s="132"/>
      <c r="AJ181" s="132"/>
      <c r="AK181" s="159"/>
      <c r="AL181" s="167"/>
      <c r="AM181" s="132"/>
      <c r="AN181" s="132"/>
      <c r="AO181" s="132"/>
      <c r="AP181" s="168"/>
      <c r="AQ181" s="180">
        <f t="shared" si="2"/>
        <v>0</v>
      </c>
    </row>
    <row r="182" spans="1:43" hidden="1" x14ac:dyDescent="0.3">
      <c r="A182" s="11">
        <v>12720020</v>
      </c>
      <c r="B182" s="108" t="s">
        <v>208</v>
      </c>
      <c r="C182" s="149"/>
      <c r="D182" s="132"/>
      <c r="E182" s="132"/>
      <c r="F182" s="132"/>
      <c r="G182" s="150"/>
      <c r="H182" s="149"/>
      <c r="I182" s="132"/>
      <c r="J182" s="132"/>
      <c r="K182" s="132"/>
      <c r="L182" s="159"/>
      <c r="M182" s="167"/>
      <c r="N182" s="132"/>
      <c r="O182" s="132"/>
      <c r="P182" s="132"/>
      <c r="Q182" s="168"/>
      <c r="R182" s="167"/>
      <c r="S182" s="132"/>
      <c r="T182" s="132"/>
      <c r="U182" s="132"/>
      <c r="V182" s="168"/>
      <c r="W182" s="162"/>
      <c r="X182" s="132"/>
      <c r="Y182" s="132"/>
      <c r="Z182" s="132"/>
      <c r="AA182" s="150"/>
      <c r="AB182" s="149"/>
      <c r="AC182" s="132"/>
      <c r="AD182" s="132"/>
      <c r="AE182" s="132"/>
      <c r="AF182" s="159"/>
      <c r="AG182" s="167"/>
      <c r="AH182" s="132"/>
      <c r="AI182" s="132"/>
      <c r="AJ182" s="132"/>
      <c r="AK182" s="159"/>
      <c r="AL182" s="167"/>
      <c r="AM182" s="132"/>
      <c r="AN182" s="132"/>
      <c r="AO182" s="132"/>
      <c r="AP182" s="168"/>
      <c r="AQ182" s="180">
        <f t="shared" si="2"/>
        <v>0</v>
      </c>
    </row>
    <row r="183" spans="1:43" hidden="1" x14ac:dyDescent="0.3">
      <c r="A183" s="11">
        <v>12440277</v>
      </c>
      <c r="B183" s="108" t="s">
        <v>209</v>
      </c>
      <c r="C183" s="149"/>
      <c r="D183" s="132"/>
      <c r="E183" s="132"/>
      <c r="F183" s="132"/>
      <c r="G183" s="150"/>
      <c r="H183" s="149"/>
      <c r="I183" s="132"/>
      <c r="J183" s="132"/>
      <c r="K183" s="132"/>
      <c r="L183" s="159"/>
      <c r="M183" s="167"/>
      <c r="N183" s="132"/>
      <c r="O183" s="132"/>
      <c r="P183" s="132"/>
      <c r="Q183" s="168"/>
      <c r="R183" s="167"/>
      <c r="S183" s="132"/>
      <c r="T183" s="132"/>
      <c r="U183" s="132"/>
      <c r="V183" s="168"/>
      <c r="W183" s="162"/>
      <c r="X183" s="132"/>
      <c r="Y183" s="132"/>
      <c r="Z183" s="132"/>
      <c r="AA183" s="150"/>
      <c r="AB183" s="149"/>
      <c r="AC183" s="132"/>
      <c r="AD183" s="132"/>
      <c r="AE183" s="132"/>
      <c r="AF183" s="159"/>
      <c r="AG183" s="167"/>
      <c r="AH183" s="132"/>
      <c r="AI183" s="132"/>
      <c r="AJ183" s="132"/>
      <c r="AK183" s="159"/>
      <c r="AL183" s="167"/>
      <c r="AM183" s="132"/>
      <c r="AN183" s="132"/>
      <c r="AO183" s="132"/>
      <c r="AP183" s="168"/>
      <c r="AQ183" s="180">
        <f t="shared" si="2"/>
        <v>0</v>
      </c>
    </row>
    <row r="184" spans="1:43" hidden="1" x14ac:dyDescent="0.3">
      <c r="A184" s="11">
        <v>12490074</v>
      </c>
      <c r="B184" s="108" t="s">
        <v>210</v>
      </c>
      <c r="C184" s="149"/>
      <c r="D184" s="132"/>
      <c r="E184" s="132"/>
      <c r="F184" s="132"/>
      <c r="G184" s="150"/>
      <c r="H184" s="149"/>
      <c r="I184" s="132"/>
      <c r="J184" s="132"/>
      <c r="K184" s="132"/>
      <c r="L184" s="159"/>
      <c r="M184" s="167"/>
      <c r="N184" s="132"/>
      <c r="O184" s="132"/>
      <c r="P184" s="132"/>
      <c r="Q184" s="168"/>
      <c r="R184" s="167"/>
      <c r="S184" s="132"/>
      <c r="T184" s="132"/>
      <c r="U184" s="132"/>
      <c r="V184" s="168"/>
      <c r="W184" s="162"/>
      <c r="X184" s="132"/>
      <c r="Y184" s="132"/>
      <c r="Z184" s="132"/>
      <c r="AA184" s="150"/>
      <c r="AB184" s="149"/>
      <c r="AC184" s="132"/>
      <c r="AD184" s="132"/>
      <c r="AE184" s="132"/>
      <c r="AF184" s="159"/>
      <c r="AG184" s="167"/>
      <c r="AH184" s="132"/>
      <c r="AI184" s="132"/>
      <c r="AJ184" s="132"/>
      <c r="AK184" s="159"/>
      <c r="AL184" s="167"/>
      <c r="AM184" s="132"/>
      <c r="AN184" s="132"/>
      <c r="AO184" s="132"/>
      <c r="AP184" s="168"/>
      <c r="AQ184" s="180">
        <f t="shared" si="2"/>
        <v>0</v>
      </c>
    </row>
    <row r="185" spans="1:43" hidden="1" x14ac:dyDescent="0.3">
      <c r="A185" s="11">
        <v>12440166</v>
      </c>
      <c r="B185" s="108" t="s">
        <v>211</v>
      </c>
      <c r="C185" s="149"/>
      <c r="D185" s="132"/>
      <c r="E185" s="132"/>
      <c r="F185" s="132"/>
      <c r="G185" s="150"/>
      <c r="H185" s="149"/>
      <c r="I185" s="132"/>
      <c r="J185" s="132"/>
      <c r="K185" s="132"/>
      <c r="L185" s="159"/>
      <c r="M185" s="167"/>
      <c r="N185" s="132"/>
      <c r="O185" s="132"/>
      <c r="P185" s="132"/>
      <c r="Q185" s="168"/>
      <c r="R185" s="167"/>
      <c r="S185" s="132"/>
      <c r="T185" s="132"/>
      <c r="U185" s="132"/>
      <c r="V185" s="168"/>
      <c r="W185" s="162"/>
      <c r="X185" s="132"/>
      <c r="Y185" s="132"/>
      <c r="Z185" s="132"/>
      <c r="AA185" s="150"/>
      <c r="AB185" s="149"/>
      <c r="AC185" s="132"/>
      <c r="AD185" s="132"/>
      <c r="AE185" s="132"/>
      <c r="AF185" s="159"/>
      <c r="AG185" s="167"/>
      <c r="AH185" s="132"/>
      <c r="AI185" s="132"/>
      <c r="AJ185" s="132"/>
      <c r="AK185" s="159"/>
      <c r="AL185" s="167"/>
      <c r="AM185" s="132"/>
      <c r="AN185" s="132"/>
      <c r="AO185" s="132"/>
      <c r="AP185" s="168"/>
      <c r="AQ185" s="180">
        <f t="shared" si="2"/>
        <v>0</v>
      </c>
    </row>
    <row r="186" spans="1:43" hidden="1" x14ac:dyDescent="0.3">
      <c r="A186" s="11">
        <v>12530036</v>
      </c>
      <c r="B186" s="108" t="s">
        <v>212</v>
      </c>
      <c r="C186" s="149"/>
      <c r="D186" s="132"/>
      <c r="E186" s="132"/>
      <c r="F186" s="132"/>
      <c r="G186" s="150"/>
      <c r="H186" s="149"/>
      <c r="I186" s="132"/>
      <c r="J186" s="132"/>
      <c r="K186" s="132"/>
      <c r="L186" s="159"/>
      <c r="M186" s="167"/>
      <c r="N186" s="132"/>
      <c r="O186" s="132"/>
      <c r="P186" s="132"/>
      <c r="Q186" s="168"/>
      <c r="R186" s="167"/>
      <c r="S186" s="132"/>
      <c r="T186" s="132"/>
      <c r="U186" s="132"/>
      <c r="V186" s="168"/>
      <c r="W186" s="162"/>
      <c r="X186" s="132"/>
      <c r="Y186" s="132"/>
      <c r="Z186" s="132"/>
      <c r="AA186" s="150"/>
      <c r="AB186" s="149"/>
      <c r="AC186" s="132"/>
      <c r="AD186" s="132"/>
      <c r="AE186" s="132"/>
      <c r="AF186" s="159"/>
      <c r="AG186" s="167"/>
      <c r="AH186" s="132"/>
      <c r="AI186" s="132"/>
      <c r="AJ186" s="132"/>
      <c r="AK186" s="159"/>
      <c r="AL186" s="167"/>
      <c r="AM186" s="132"/>
      <c r="AN186" s="132"/>
      <c r="AO186" s="132"/>
      <c r="AP186" s="168"/>
      <c r="AQ186" s="180">
        <f t="shared" si="2"/>
        <v>0</v>
      </c>
    </row>
    <row r="187" spans="1:43" hidden="1" x14ac:dyDescent="0.3">
      <c r="A187" s="11">
        <v>12720141</v>
      </c>
      <c r="B187" s="108" t="s">
        <v>213</v>
      </c>
      <c r="C187" s="149"/>
      <c r="D187" s="132"/>
      <c r="E187" s="132"/>
      <c r="F187" s="132"/>
      <c r="G187" s="150"/>
      <c r="H187" s="149"/>
      <c r="I187" s="132"/>
      <c r="J187" s="132"/>
      <c r="K187" s="132"/>
      <c r="L187" s="159"/>
      <c r="M187" s="167"/>
      <c r="N187" s="132"/>
      <c r="O187" s="132"/>
      <c r="P187" s="132"/>
      <c r="Q187" s="168"/>
      <c r="R187" s="167"/>
      <c r="S187" s="132"/>
      <c r="T187" s="132"/>
      <c r="U187" s="132"/>
      <c r="V187" s="168"/>
      <c r="W187" s="162"/>
      <c r="X187" s="132"/>
      <c r="Y187" s="132"/>
      <c r="Z187" s="132"/>
      <c r="AA187" s="150"/>
      <c r="AB187" s="149"/>
      <c r="AC187" s="132"/>
      <c r="AD187" s="132"/>
      <c r="AE187" s="132"/>
      <c r="AF187" s="159"/>
      <c r="AG187" s="167"/>
      <c r="AH187" s="132"/>
      <c r="AI187" s="132"/>
      <c r="AJ187" s="132"/>
      <c r="AK187" s="159"/>
      <c r="AL187" s="167"/>
      <c r="AM187" s="132"/>
      <c r="AN187" s="132"/>
      <c r="AO187" s="132"/>
      <c r="AP187" s="168"/>
      <c r="AQ187" s="180">
        <f t="shared" si="2"/>
        <v>0</v>
      </c>
    </row>
    <row r="188" spans="1:43" hidden="1" x14ac:dyDescent="0.3">
      <c r="A188" s="11">
        <v>12490124</v>
      </c>
      <c r="B188" s="108" t="s">
        <v>214</v>
      </c>
      <c r="C188" s="149"/>
      <c r="D188" s="132"/>
      <c r="E188" s="132"/>
      <c r="F188" s="132"/>
      <c r="G188" s="150"/>
      <c r="H188" s="149"/>
      <c r="I188" s="132"/>
      <c r="J188" s="132"/>
      <c r="K188" s="132"/>
      <c r="L188" s="159"/>
      <c r="M188" s="167"/>
      <c r="N188" s="132"/>
      <c r="O188" s="132"/>
      <c r="P188" s="132"/>
      <c r="Q188" s="168"/>
      <c r="R188" s="167"/>
      <c r="S188" s="132"/>
      <c r="T188" s="132"/>
      <c r="U188" s="132"/>
      <c r="V188" s="168"/>
      <c r="W188" s="162"/>
      <c r="X188" s="132"/>
      <c r="Y188" s="132"/>
      <c r="Z188" s="132"/>
      <c r="AA188" s="150"/>
      <c r="AB188" s="149"/>
      <c r="AC188" s="132"/>
      <c r="AD188" s="132"/>
      <c r="AE188" s="132"/>
      <c r="AF188" s="159"/>
      <c r="AG188" s="167"/>
      <c r="AH188" s="132"/>
      <c r="AI188" s="132"/>
      <c r="AJ188" s="132"/>
      <c r="AK188" s="159"/>
      <c r="AL188" s="167"/>
      <c r="AM188" s="132"/>
      <c r="AN188" s="132"/>
      <c r="AO188" s="132"/>
      <c r="AP188" s="168"/>
      <c r="AQ188" s="180">
        <f t="shared" si="2"/>
        <v>0</v>
      </c>
    </row>
    <row r="189" spans="1:43" hidden="1" x14ac:dyDescent="0.3">
      <c r="A189" s="11">
        <v>12490092</v>
      </c>
      <c r="B189" s="108" t="s">
        <v>215</v>
      </c>
      <c r="C189" s="149"/>
      <c r="D189" s="132"/>
      <c r="E189" s="132"/>
      <c r="F189" s="132"/>
      <c r="G189" s="150"/>
      <c r="H189" s="149"/>
      <c r="I189" s="132"/>
      <c r="J189" s="132"/>
      <c r="K189" s="132"/>
      <c r="L189" s="159"/>
      <c r="M189" s="167"/>
      <c r="N189" s="132"/>
      <c r="O189" s="132"/>
      <c r="P189" s="132"/>
      <c r="Q189" s="168"/>
      <c r="R189" s="167"/>
      <c r="S189" s="132"/>
      <c r="T189" s="132"/>
      <c r="U189" s="132"/>
      <c r="V189" s="168"/>
      <c r="W189" s="162"/>
      <c r="X189" s="132"/>
      <c r="Y189" s="132"/>
      <c r="Z189" s="132"/>
      <c r="AA189" s="150"/>
      <c r="AB189" s="149"/>
      <c r="AC189" s="132"/>
      <c r="AD189" s="132"/>
      <c r="AE189" s="132"/>
      <c r="AF189" s="159"/>
      <c r="AG189" s="167"/>
      <c r="AH189" s="132"/>
      <c r="AI189" s="132"/>
      <c r="AJ189" s="132"/>
      <c r="AK189" s="159"/>
      <c r="AL189" s="167"/>
      <c r="AM189" s="132"/>
      <c r="AN189" s="132"/>
      <c r="AO189" s="132"/>
      <c r="AP189" s="168"/>
      <c r="AQ189" s="180">
        <f t="shared" si="2"/>
        <v>0</v>
      </c>
    </row>
    <row r="190" spans="1:43" hidden="1" x14ac:dyDescent="0.3">
      <c r="A190" s="11">
        <v>12850134</v>
      </c>
      <c r="B190" s="108" t="s">
        <v>216</v>
      </c>
      <c r="C190" s="149"/>
      <c r="D190" s="132"/>
      <c r="E190" s="132"/>
      <c r="F190" s="132"/>
      <c r="G190" s="150"/>
      <c r="H190" s="149"/>
      <c r="I190" s="132"/>
      <c r="J190" s="132"/>
      <c r="K190" s="132"/>
      <c r="L190" s="159"/>
      <c r="M190" s="167"/>
      <c r="N190" s="132"/>
      <c r="O190" s="132"/>
      <c r="P190" s="132"/>
      <c r="Q190" s="168"/>
      <c r="R190" s="167"/>
      <c r="S190" s="132"/>
      <c r="T190" s="132"/>
      <c r="U190" s="132"/>
      <c r="V190" s="168"/>
      <c r="W190" s="162"/>
      <c r="X190" s="132"/>
      <c r="Y190" s="132"/>
      <c r="Z190" s="132"/>
      <c r="AA190" s="150"/>
      <c r="AB190" s="149"/>
      <c r="AC190" s="132"/>
      <c r="AD190" s="132"/>
      <c r="AE190" s="132"/>
      <c r="AF190" s="159"/>
      <c r="AG190" s="167"/>
      <c r="AH190" s="132"/>
      <c r="AI190" s="132"/>
      <c r="AJ190" s="132"/>
      <c r="AK190" s="159"/>
      <c r="AL190" s="167"/>
      <c r="AM190" s="132"/>
      <c r="AN190" s="132"/>
      <c r="AO190" s="132"/>
      <c r="AP190" s="168"/>
      <c r="AQ190" s="180">
        <f t="shared" si="2"/>
        <v>0</v>
      </c>
    </row>
    <row r="191" spans="1:43" x14ac:dyDescent="0.3">
      <c r="A191" s="11">
        <v>12440144</v>
      </c>
      <c r="B191" s="137" t="s">
        <v>217</v>
      </c>
      <c r="C191" s="149"/>
      <c r="D191" s="132"/>
      <c r="E191" s="132"/>
      <c r="F191" s="132"/>
      <c r="G191" s="150"/>
      <c r="H191" s="149">
        <v>10</v>
      </c>
      <c r="I191" s="132"/>
      <c r="J191" s="132"/>
      <c r="K191" s="132"/>
      <c r="L191" s="159"/>
      <c r="M191" s="167"/>
      <c r="N191" s="132"/>
      <c r="O191" s="132"/>
      <c r="P191" s="132"/>
      <c r="Q191" s="168"/>
      <c r="R191" s="167"/>
      <c r="S191" s="132"/>
      <c r="T191" s="132"/>
      <c r="U191" s="132"/>
      <c r="V191" s="168"/>
      <c r="W191" s="162"/>
      <c r="X191" s="132"/>
      <c r="Y191" s="132"/>
      <c r="Z191" s="132"/>
      <c r="AA191" s="150"/>
      <c r="AB191" s="149"/>
      <c r="AC191" s="132"/>
      <c r="AD191" s="132"/>
      <c r="AE191" s="132"/>
      <c r="AF191" s="159"/>
      <c r="AG191" s="167"/>
      <c r="AH191" s="132"/>
      <c r="AI191" s="132"/>
      <c r="AJ191" s="132"/>
      <c r="AK191" s="159"/>
      <c r="AL191" s="167"/>
      <c r="AM191" s="132"/>
      <c r="AN191" s="132"/>
      <c r="AO191" s="132"/>
      <c r="AP191" s="168"/>
      <c r="AQ191" s="180">
        <f t="shared" si="2"/>
        <v>10</v>
      </c>
    </row>
    <row r="192" spans="1:43" hidden="1" x14ac:dyDescent="0.3">
      <c r="A192" s="11">
        <v>12530078</v>
      </c>
      <c r="B192" s="108" t="s">
        <v>218</v>
      </c>
      <c r="C192" s="149"/>
      <c r="D192" s="132"/>
      <c r="E192" s="132"/>
      <c r="F192" s="132"/>
      <c r="G192" s="150"/>
      <c r="H192" s="149"/>
      <c r="I192" s="132"/>
      <c r="J192" s="132"/>
      <c r="K192" s="132"/>
      <c r="L192" s="159"/>
      <c r="M192" s="167"/>
      <c r="N192" s="132"/>
      <c r="O192" s="132"/>
      <c r="P192" s="132"/>
      <c r="Q192" s="168"/>
      <c r="R192" s="167"/>
      <c r="S192" s="132"/>
      <c r="T192" s="132"/>
      <c r="U192" s="132"/>
      <c r="V192" s="168"/>
      <c r="W192" s="162"/>
      <c r="X192" s="132"/>
      <c r="Y192" s="132"/>
      <c r="Z192" s="132"/>
      <c r="AA192" s="150"/>
      <c r="AB192" s="149"/>
      <c r="AC192" s="132"/>
      <c r="AD192" s="132"/>
      <c r="AE192" s="132"/>
      <c r="AF192" s="159"/>
      <c r="AG192" s="167"/>
      <c r="AH192" s="132"/>
      <c r="AI192" s="132"/>
      <c r="AJ192" s="132"/>
      <c r="AK192" s="159"/>
      <c r="AL192" s="167"/>
      <c r="AM192" s="132"/>
      <c r="AN192" s="132"/>
      <c r="AO192" s="132"/>
      <c r="AP192" s="168"/>
      <c r="AQ192" s="180">
        <f t="shared" si="2"/>
        <v>0</v>
      </c>
    </row>
    <row r="193" spans="1:43" hidden="1" x14ac:dyDescent="0.3">
      <c r="A193" s="11">
        <v>12720070</v>
      </c>
      <c r="B193" s="108" t="s">
        <v>219</v>
      </c>
      <c r="C193" s="149"/>
      <c r="D193" s="132"/>
      <c r="E193" s="132"/>
      <c r="F193" s="132"/>
      <c r="G193" s="150"/>
      <c r="H193" s="149"/>
      <c r="I193" s="132"/>
      <c r="J193" s="132"/>
      <c r="K193" s="132"/>
      <c r="L193" s="159"/>
      <c r="M193" s="167"/>
      <c r="N193" s="132"/>
      <c r="O193" s="132"/>
      <c r="P193" s="132"/>
      <c r="Q193" s="168"/>
      <c r="R193" s="167"/>
      <c r="S193" s="132"/>
      <c r="T193" s="132"/>
      <c r="U193" s="132"/>
      <c r="V193" s="168"/>
      <c r="W193" s="162"/>
      <c r="X193" s="132"/>
      <c r="Y193" s="132"/>
      <c r="Z193" s="132"/>
      <c r="AA193" s="150"/>
      <c r="AB193" s="149"/>
      <c r="AC193" s="132"/>
      <c r="AD193" s="132"/>
      <c r="AE193" s="132"/>
      <c r="AF193" s="159"/>
      <c r="AG193" s="167"/>
      <c r="AH193" s="132"/>
      <c r="AI193" s="132"/>
      <c r="AJ193" s="132"/>
      <c r="AK193" s="159"/>
      <c r="AL193" s="167"/>
      <c r="AM193" s="132"/>
      <c r="AN193" s="132"/>
      <c r="AO193" s="132"/>
      <c r="AP193" s="168"/>
      <c r="AQ193" s="180">
        <f t="shared" si="2"/>
        <v>0</v>
      </c>
    </row>
    <row r="194" spans="1:43" hidden="1" x14ac:dyDescent="0.3">
      <c r="A194" s="11">
        <v>12440014</v>
      </c>
      <c r="B194" s="108" t="s">
        <v>220</v>
      </c>
      <c r="C194" s="149"/>
      <c r="D194" s="132"/>
      <c r="E194" s="132"/>
      <c r="F194" s="132"/>
      <c r="G194" s="150"/>
      <c r="H194" s="149"/>
      <c r="I194" s="132"/>
      <c r="J194" s="132"/>
      <c r="K194" s="132"/>
      <c r="L194" s="159"/>
      <c r="M194" s="167"/>
      <c r="N194" s="132"/>
      <c r="O194" s="132"/>
      <c r="P194" s="132"/>
      <c r="Q194" s="168"/>
      <c r="R194" s="167"/>
      <c r="S194" s="132"/>
      <c r="T194" s="132"/>
      <c r="U194" s="132"/>
      <c r="V194" s="168"/>
      <c r="W194" s="162"/>
      <c r="X194" s="132"/>
      <c r="Y194" s="132"/>
      <c r="Z194" s="132"/>
      <c r="AA194" s="150"/>
      <c r="AB194" s="149"/>
      <c r="AC194" s="132"/>
      <c r="AD194" s="132"/>
      <c r="AE194" s="132"/>
      <c r="AF194" s="159"/>
      <c r="AG194" s="167"/>
      <c r="AH194" s="132"/>
      <c r="AI194" s="132"/>
      <c r="AJ194" s="132"/>
      <c r="AK194" s="159"/>
      <c r="AL194" s="167"/>
      <c r="AM194" s="132"/>
      <c r="AN194" s="132"/>
      <c r="AO194" s="132"/>
      <c r="AP194" s="168"/>
      <c r="AQ194" s="180">
        <f t="shared" si="2"/>
        <v>0</v>
      </c>
    </row>
    <row r="195" spans="1:43" hidden="1" x14ac:dyDescent="0.3">
      <c r="A195" s="11">
        <v>12720147</v>
      </c>
      <c r="B195" s="108" t="s">
        <v>221</v>
      </c>
      <c r="C195" s="149"/>
      <c r="D195" s="132"/>
      <c r="E195" s="132"/>
      <c r="F195" s="132"/>
      <c r="G195" s="150"/>
      <c r="H195" s="149"/>
      <c r="I195" s="132"/>
      <c r="J195" s="132"/>
      <c r="K195" s="132"/>
      <c r="L195" s="159"/>
      <c r="M195" s="167"/>
      <c r="N195" s="132"/>
      <c r="O195" s="132"/>
      <c r="P195" s="132"/>
      <c r="Q195" s="168"/>
      <c r="R195" s="167"/>
      <c r="S195" s="132"/>
      <c r="T195" s="132"/>
      <c r="U195" s="132"/>
      <c r="V195" s="168"/>
      <c r="W195" s="162"/>
      <c r="X195" s="132"/>
      <c r="Y195" s="132"/>
      <c r="Z195" s="132"/>
      <c r="AA195" s="150"/>
      <c r="AB195" s="149"/>
      <c r="AC195" s="132"/>
      <c r="AD195" s="132"/>
      <c r="AE195" s="132"/>
      <c r="AF195" s="159"/>
      <c r="AG195" s="167"/>
      <c r="AH195" s="132"/>
      <c r="AI195" s="132"/>
      <c r="AJ195" s="132"/>
      <c r="AK195" s="159"/>
      <c r="AL195" s="167"/>
      <c r="AM195" s="132"/>
      <c r="AN195" s="132"/>
      <c r="AO195" s="132"/>
      <c r="AP195" s="168"/>
      <c r="AQ195" s="180">
        <f t="shared" si="2"/>
        <v>0</v>
      </c>
    </row>
    <row r="196" spans="1:43" hidden="1" x14ac:dyDescent="0.3">
      <c r="A196" s="11">
        <v>12440094</v>
      </c>
      <c r="B196" s="108" t="s">
        <v>222</v>
      </c>
      <c r="C196" s="149"/>
      <c r="D196" s="132"/>
      <c r="E196" s="132"/>
      <c r="F196" s="132"/>
      <c r="G196" s="150"/>
      <c r="H196" s="149"/>
      <c r="I196" s="132"/>
      <c r="J196" s="132"/>
      <c r="K196" s="132"/>
      <c r="L196" s="159"/>
      <c r="M196" s="167"/>
      <c r="N196" s="132"/>
      <c r="O196" s="132"/>
      <c r="P196" s="132"/>
      <c r="Q196" s="168"/>
      <c r="R196" s="167"/>
      <c r="S196" s="132"/>
      <c r="T196" s="132"/>
      <c r="U196" s="132"/>
      <c r="V196" s="168"/>
      <c r="W196" s="162"/>
      <c r="X196" s="132"/>
      <c r="Y196" s="132"/>
      <c r="Z196" s="132"/>
      <c r="AA196" s="150"/>
      <c r="AB196" s="149"/>
      <c r="AC196" s="132"/>
      <c r="AD196" s="132"/>
      <c r="AE196" s="132"/>
      <c r="AF196" s="159"/>
      <c r="AG196" s="167"/>
      <c r="AH196" s="132"/>
      <c r="AI196" s="132"/>
      <c r="AJ196" s="132"/>
      <c r="AK196" s="159"/>
      <c r="AL196" s="167"/>
      <c r="AM196" s="132"/>
      <c r="AN196" s="132"/>
      <c r="AO196" s="132"/>
      <c r="AP196" s="168"/>
      <c r="AQ196" s="180">
        <f t="shared" ref="AQ196:AQ259" si="3">SUM(C196:AP196)</f>
        <v>0</v>
      </c>
    </row>
    <row r="197" spans="1:43" hidden="1" x14ac:dyDescent="0.3">
      <c r="A197" s="11">
        <v>12720117</v>
      </c>
      <c r="B197" s="108" t="s">
        <v>223</v>
      </c>
      <c r="C197" s="149"/>
      <c r="D197" s="132"/>
      <c r="E197" s="132"/>
      <c r="F197" s="132"/>
      <c r="G197" s="150"/>
      <c r="H197" s="149"/>
      <c r="I197" s="132"/>
      <c r="J197" s="132"/>
      <c r="K197" s="132"/>
      <c r="L197" s="159"/>
      <c r="M197" s="167"/>
      <c r="N197" s="132"/>
      <c r="O197" s="132"/>
      <c r="P197" s="132"/>
      <c r="Q197" s="168"/>
      <c r="R197" s="167"/>
      <c r="S197" s="132"/>
      <c r="T197" s="132"/>
      <c r="U197" s="132"/>
      <c r="V197" s="168"/>
      <c r="W197" s="162"/>
      <c r="X197" s="132"/>
      <c r="Y197" s="132"/>
      <c r="Z197" s="132"/>
      <c r="AA197" s="150"/>
      <c r="AB197" s="149"/>
      <c r="AC197" s="132"/>
      <c r="AD197" s="132"/>
      <c r="AE197" s="132"/>
      <c r="AF197" s="159"/>
      <c r="AG197" s="167"/>
      <c r="AH197" s="132"/>
      <c r="AI197" s="132"/>
      <c r="AJ197" s="132"/>
      <c r="AK197" s="159"/>
      <c r="AL197" s="167"/>
      <c r="AM197" s="132"/>
      <c r="AN197" s="132"/>
      <c r="AO197" s="132"/>
      <c r="AP197" s="168"/>
      <c r="AQ197" s="180">
        <f t="shared" si="3"/>
        <v>0</v>
      </c>
    </row>
    <row r="198" spans="1:43" hidden="1" x14ac:dyDescent="0.3">
      <c r="A198" s="11">
        <v>12530070</v>
      </c>
      <c r="B198" s="108" t="s">
        <v>224</v>
      </c>
      <c r="C198" s="149"/>
      <c r="D198" s="132"/>
      <c r="E198" s="132"/>
      <c r="F198" s="132"/>
      <c r="G198" s="150"/>
      <c r="H198" s="149"/>
      <c r="I198" s="132"/>
      <c r="J198" s="132"/>
      <c r="K198" s="132"/>
      <c r="L198" s="159"/>
      <c r="M198" s="167"/>
      <c r="N198" s="132"/>
      <c r="O198" s="132"/>
      <c r="P198" s="132"/>
      <c r="Q198" s="168"/>
      <c r="R198" s="167"/>
      <c r="S198" s="132"/>
      <c r="T198" s="132"/>
      <c r="U198" s="132"/>
      <c r="V198" s="168"/>
      <c r="W198" s="162"/>
      <c r="X198" s="132"/>
      <c r="Y198" s="132"/>
      <c r="Z198" s="132"/>
      <c r="AA198" s="150"/>
      <c r="AB198" s="149"/>
      <c r="AC198" s="132"/>
      <c r="AD198" s="132"/>
      <c r="AE198" s="132"/>
      <c r="AF198" s="159"/>
      <c r="AG198" s="167"/>
      <c r="AH198" s="132"/>
      <c r="AI198" s="132"/>
      <c r="AJ198" s="132"/>
      <c r="AK198" s="159"/>
      <c r="AL198" s="167"/>
      <c r="AM198" s="132"/>
      <c r="AN198" s="132"/>
      <c r="AO198" s="132"/>
      <c r="AP198" s="168"/>
      <c r="AQ198" s="180">
        <f t="shared" si="3"/>
        <v>0</v>
      </c>
    </row>
    <row r="199" spans="1:43" hidden="1" x14ac:dyDescent="0.3">
      <c r="A199" s="11">
        <v>12440197</v>
      </c>
      <c r="B199" s="108" t="s">
        <v>225</v>
      </c>
      <c r="C199" s="149"/>
      <c r="D199" s="132"/>
      <c r="E199" s="132"/>
      <c r="F199" s="132"/>
      <c r="G199" s="150"/>
      <c r="H199" s="149"/>
      <c r="I199" s="132"/>
      <c r="J199" s="132"/>
      <c r="K199" s="132"/>
      <c r="L199" s="159"/>
      <c r="M199" s="167"/>
      <c r="N199" s="132"/>
      <c r="O199" s="132"/>
      <c r="P199" s="132"/>
      <c r="Q199" s="168"/>
      <c r="R199" s="167"/>
      <c r="S199" s="132"/>
      <c r="T199" s="132"/>
      <c r="U199" s="132"/>
      <c r="V199" s="168"/>
      <c r="W199" s="162"/>
      <c r="X199" s="132"/>
      <c r="Y199" s="132"/>
      <c r="Z199" s="132"/>
      <c r="AA199" s="150"/>
      <c r="AB199" s="149"/>
      <c r="AC199" s="132"/>
      <c r="AD199" s="132"/>
      <c r="AE199" s="132"/>
      <c r="AF199" s="159"/>
      <c r="AG199" s="167"/>
      <c r="AH199" s="132"/>
      <c r="AI199" s="132"/>
      <c r="AJ199" s="132"/>
      <c r="AK199" s="159"/>
      <c r="AL199" s="167"/>
      <c r="AM199" s="132"/>
      <c r="AN199" s="132"/>
      <c r="AO199" s="132"/>
      <c r="AP199" s="168"/>
      <c r="AQ199" s="180">
        <f t="shared" si="3"/>
        <v>0</v>
      </c>
    </row>
    <row r="200" spans="1:43" hidden="1" x14ac:dyDescent="0.3">
      <c r="A200" s="11">
        <v>12490057</v>
      </c>
      <c r="B200" s="108" t="s">
        <v>226</v>
      </c>
      <c r="C200" s="149"/>
      <c r="D200" s="132"/>
      <c r="E200" s="132"/>
      <c r="F200" s="132"/>
      <c r="G200" s="150"/>
      <c r="H200" s="149"/>
      <c r="I200" s="132"/>
      <c r="J200" s="132"/>
      <c r="K200" s="132"/>
      <c r="L200" s="159"/>
      <c r="M200" s="167"/>
      <c r="N200" s="132"/>
      <c r="O200" s="132"/>
      <c r="P200" s="132"/>
      <c r="Q200" s="168"/>
      <c r="R200" s="167"/>
      <c r="S200" s="132"/>
      <c r="T200" s="132"/>
      <c r="U200" s="132"/>
      <c r="V200" s="168"/>
      <c r="W200" s="162"/>
      <c r="X200" s="132"/>
      <c r="Y200" s="132"/>
      <c r="Z200" s="132"/>
      <c r="AA200" s="150"/>
      <c r="AB200" s="149"/>
      <c r="AC200" s="132"/>
      <c r="AD200" s="132"/>
      <c r="AE200" s="132"/>
      <c r="AF200" s="159"/>
      <c r="AG200" s="167"/>
      <c r="AH200" s="132"/>
      <c r="AI200" s="132"/>
      <c r="AJ200" s="132"/>
      <c r="AK200" s="159"/>
      <c r="AL200" s="167"/>
      <c r="AM200" s="132"/>
      <c r="AN200" s="132"/>
      <c r="AO200" s="132"/>
      <c r="AP200" s="168"/>
      <c r="AQ200" s="180">
        <f t="shared" si="3"/>
        <v>0</v>
      </c>
    </row>
    <row r="201" spans="1:43" hidden="1" x14ac:dyDescent="0.3">
      <c r="A201" s="11">
        <v>12490070</v>
      </c>
      <c r="B201" s="108" t="s">
        <v>227</v>
      </c>
      <c r="C201" s="149"/>
      <c r="D201" s="132"/>
      <c r="E201" s="132"/>
      <c r="F201" s="132"/>
      <c r="G201" s="150"/>
      <c r="H201" s="149"/>
      <c r="I201" s="132"/>
      <c r="J201" s="132"/>
      <c r="K201" s="132"/>
      <c r="L201" s="159"/>
      <c r="M201" s="167"/>
      <c r="N201" s="132"/>
      <c r="O201" s="132"/>
      <c r="P201" s="132"/>
      <c r="Q201" s="168"/>
      <c r="R201" s="167"/>
      <c r="S201" s="132"/>
      <c r="T201" s="132"/>
      <c r="U201" s="132"/>
      <c r="V201" s="168"/>
      <c r="W201" s="162"/>
      <c r="X201" s="132"/>
      <c r="Y201" s="132"/>
      <c r="Z201" s="132"/>
      <c r="AA201" s="150"/>
      <c r="AB201" s="149"/>
      <c r="AC201" s="132"/>
      <c r="AD201" s="132"/>
      <c r="AE201" s="132"/>
      <c r="AF201" s="159"/>
      <c r="AG201" s="167"/>
      <c r="AH201" s="132"/>
      <c r="AI201" s="132"/>
      <c r="AJ201" s="132"/>
      <c r="AK201" s="159"/>
      <c r="AL201" s="167"/>
      <c r="AM201" s="132"/>
      <c r="AN201" s="132"/>
      <c r="AO201" s="132"/>
      <c r="AP201" s="168"/>
      <c r="AQ201" s="180">
        <f t="shared" si="3"/>
        <v>0</v>
      </c>
    </row>
    <row r="202" spans="1:43" hidden="1" x14ac:dyDescent="0.3">
      <c r="A202" s="11">
        <v>12850021</v>
      </c>
      <c r="B202" s="108" t="s">
        <v>228</v>
      </c>
      <c r="C202" s="149"/>
      <c r="D202" s="132"/>
      <c r="E202" s="132"/>
      <c r="F202" s="132"/>
      <c r="G202" s="150"/>
      <c r="H202" s="149"/>
      <c r="I202" s="132"/>
      <c r="J202" s="132"/>
      <c r="K202" s="132"/>
      <c r="L202" s="159"/>
      <c r="M202" s="167"/>
      <c r="N202" s="132"/>
      <c r="O202" s="132"/>
      <c r="P202" s="132"/>
      <c r="Q202" s="168"/>
      <c r="R202" s="167"/>
      <c r="S202" s="132"/>
      <c r="T202" s="132"/>
      <c r="U202" s="132"/>
      <c r="V202" s="168"/>
      <c r="W202" s="162"/>
      <c r="X202" s="132"/>
      <c r="Y202" s="132"/>
      <c r="Z202" s="132"/>
      <c r="AA202" s="150"/>
      <c r="AB202" s="149"/>
      <c r="AC202" s="132"/>
      <c r="AD202" s="132"/>
      <c r="AE202" s="132"/>
      <c r="AF202" s="159"/>
      <c r="AG202" s="167"/>
      <c r="AH202" s="132"/>
      <c r="AI202" s="132"/>
      <c r="AJ202" s="132"/>
      <c r="AK202" s="159"/>
      <c r="AL202" s="167"/>
      <c r="AM202" s="132"/>
      <c r="AN202" s="132"/>
      <c r="AO202" s="132"/>
      <c r="AP202" s="168"/>
      <c r="AQ202" s="180">
        <f t="shared" si="3"/>
        <v>0</v>
      </c>
    </row>
    <row r="203" spans="1:43" hidden="1" x14ac:dyDescent="0.3">
      <c r="A203" s="11">
        <v>12850109</v>
      </c>
      <c r="B203" s="108" t="s">
        <v>229</v>
      </c>
      <c r="C203" s="149"/>
      <c r="D203" s="132"/>
      <c r="E203" s="132"/>
      <c r="F203" s="132"/>
      <c r="G203" s="150"/>
      <c r="H203" s="149"/>
      <c r="I203" s="132"/>
      <c r="J203" s="132"/>
      <c r="K203" s="132"/>
      <c r="L203" s="159"/>
      <c r="M203" s="167"/>
      <c r="N203" s="132"/>
      <c r="O203" s="132"/>
      <c r="P203" s="132"/>
      <c r="Q203" s="168"/>
      <c r="R203" s="167"/>
      <c r="S203" s="132"/>
      <c r="T203" s="132"/>
      <c r="U203" s="132"/>
      <c r="V203" s="168"/>
      <c r="W203" s="162"/>
      <c r="X203" s="132"/>
      <c r="Y203" s="132"/>
      <c r="Z203" s="132"/>
      <c r="AA203" s="150"/>
      <c r="AB203" s="149"/>
      <c r="AC203" s="132"/>
      <c r="AD203" s="132"/>
      <c r="AE203" s="132"/>
      <c r="AF203" s="159"/>
      <c r="AG203" s="167"/>
      <c r="AH203" s="132"/>
      <c r="AI203" s="132"/>
      <c r="AJ203" s="132"/>
      <c r="AK203" s="159"/>
      <c r="AL203" s="167"/>
      <c r="AM203" s="132"/>
      <c r="AN203" s="132"/>
      <c r="AO203" s="132"/>
      <c r="AP203" s="168"/>
      <c r="AQ203" s="180">
        <f t="shared" si="3"/>
        <v>0</v>
      </c>
    </row>
    <row r="204" spans="1:43" hidden="1" x14ac:dyDescent="0.3">
      <c r="A204" s="11">
        <v>12850108</v>
      </c>
      <c r="B204" s="108" t="s">
        <v>230</v>
      </c>
      <c r="C204" s="149"/>
      <c r="D204" s="132"/>
      <c r="E204" s="132"/>
      <c r="F204" s="132"/>
      <c r="G204" s="150"/>
      <c r="H204" s="149"/>
      <c r="I204" s="132"/>
      <c r="J204" s="132"/>
      <c r="K204" s="132"/>
      <c r="L204" s="159"/>
      <c r="M204" s="167"/>
      <c r="N204" s="132"/>
      <c r="O204" s="132"/>
      <c r="P204" s="132"/>
      <c r="Q204" s="168"/>
      <c r="R204" s="167"/>
      <c r="S204" s="132"/>
      <c r="T204" s="132"/>
      <c r="U204" s="132"/>
      <c r="V204" s="168"/>
      <c r="W204" s="162"/>
      <c r="X204" s="132"/>
      <c r="Y204" s="132"/>
      <c r="Z204" s="132"/>
      <c r="AA204" s="150"/>
      <c r="AB204" s="149"/>
      <c r="AC204" s="132"/>
      <c r="AD204" s="132"/>
      <c r="AE204" s="132"/>
      <c r="AF204" s="159"/>
      <c r="AG204" s="167"/>
      <c r="AH204" s="132"/>
      <c r="AI204" s="132"/>
      <c r="AJ204" s="132"/>
      <c r="AK204" s="159"/>
      <c r="AL204" s="167"/>
      <c r="AM204" s="132"/>
      <c r="AN204" s="132"/>
      <c r="AO204" s="132"/>
      <c r="AP204" s="168"/>
      <c r="AQ204" s="180">
        <f t="shared" si="3"/>
        <v>0</v>
      </c>
    </row>
    <row r="205" spans="1:43" hidden="1" x14ac:dyDescent="0.3">
      <c r="A205" s="11">
        <v>12530093</v>
      </c>
      <c r="B205" s="108" t="s">
        <v>231</v>
      </c>
      <c r="C205" s="149"/>
      <c r="D205" s="132"/>
      <c r="E205" s="132"/>
      <c r="F205" s="132"/>
      <c r="G205" s="150"/>
      <c r="H205" s="149"/>
      <c r="I205" s="132"/>
      <c r="J205" s="132"/>
      <c r="K205" s="132"/>
      <c r="L205" s="159"/>
      <c r="M205" s="167"/>
      <c r="N205" s="132"/>
      <c r="O205" s="132"/>
      <c r="P205" s="132"/>
      <c r="Q205" s="168"/>
      <c r="R205" s="167"/>
      <c r="S205" s="132"/>
      <c r="T205" s="132"/>
      <c r="U205" s="132"/>
      <c r="V205" s="168"/>
      <c r="W205" s="162"/>
      <c r="X205" s="132"/>
      <c r="Y205" s="132"/>
      <c r="Z205" s="132"/>
      <c r="AA205" s="150"/>
      <c r="AB205" s="149"/>
      <c r="AC205" s="132"/>
      <c r="AD205" s="132"/>
      <c r="AE205" s="132"/>
      <c r="AF205" s="159"/>
      <c r="AG205" s="167"/>
      <c r="AH205" s="132"/>
      <c r="AI205" s="132"/>
      <c r="AJ205" s="132"/>
      <c r="AK205" s="159"/>
      <c r="AL205" s="167"/>
      <c r="AM205" s="132"/>
      <c r="AN205" s="132"/>
      <c r="AO205" s="132"/>
      <c r="AP205" s="168"/>
      <c r="AQ205" s="180">
        <f t="shared" si="3"/>
        <v>0</v>
      </c>
    </row>
    <row r="206" spans="1:43" hidden="1" x14ac:dyDescent="0.3">
      <c r="A206" s="11">
        <v>12850030</v>
      </c>
      <c r="B206" s="108" t="s">
        <v>232</v>
      </c>
      <c r="C206" s="149"/>
      <c r="D206" s="132"/>
      <c r="E206" s="132"/>
      <c r="F206" s="132"/>
      <c r="G206" s="150"/>
      <c r="H206" s="149"/>
      <c r="I206" s="132"/>
      <c r="J206" s="132"/>
      <c r="K206" s="132"/>
      <c r="L206" s="159"/>
      <c r="M206" s="167"/>
      <c r="N206" s="132"/>
      <c r="O206" s="132"/>
      <c r="P206" s="132"/>
      <c r="Q206" s="168"/>
      <c r="R206" s="167"/>
      <c r="S206" s="132"/>
      <c r="T206" s="132"/>
      <c r="U206" s="132"/>
      <c r="V206" s="168"/>
      <c r="W206" s="162"/>
      <c r="X206" s="132"/>
      <c r="Y206" s="132"/>
      <c r="Z206" s="132"/>
      <c r="AA206" s="150"/>
      <c r="AB206" s="149"/>
      <c r="AC206" s="132"/>
      <c r="AD206" s="132"/>
      <c r="AE206" s="132"/>
      <c r="AF206" s="159"/>
      <c r="AG206" s="167"/>
      <c r="AH206" s="132"/>
      <c r="AI206" s="132"/>
      <c r="AJ206" s="132"/>
      <c r="AK206" s="159"/>
      <c r="AL206" s="167"/>
      <c r="AM206" s="132"/>
      <c r="AN206" s="132"/>
      <c r="AO206" s="132"/>
      <c r="AP206" s="168"/>
      <c r="AQ206" s="180">
        <f t="shared" si="3"/>
        <v>0</v>
      </c>
    </row>
    <row r="207" spans="1:43" hidden="1" x14ac:dyDescent="0.3">
      <c r="A207" s="11">
        <v>12440142</v>
      </c>
      <c r="B207" s="108" t="s">
        <v>233</v>
      </c>
      <c r="C207" s="149"/>
      <c r="D207" s="132"/>
      <c r="E207" s="132"/>
      <c r="F207" s="132"/>
      <c r="G207" s="150"/>
      <c r="H207" s="149"/>
      <c r="I207" s="132"/>
      <c r="J207" s="132"/>
      <c r="K207" s="132"/>
      <c r="L207" s="159"/>
      <c r="M207" s="167"/>
      <c r="N207" s="132"/>
      <c r="O207" s="132"/>
      <c r="P207" s="132"/>
      <c r="Q207" s="168"/>
      <c r="R207" s="167"/>
      <c r="S207" s="132"/>
      <c r="T207" s="132"/>
      <c r="U207" s="132"/>
      <c r="V207" s="168"/>
      <c r="W207" s="162"/>
      <c r="X207" s="132"/>
      <c r="Y207" s="132"/>
      <c r="Z207" s="132"/>
      <c r="AA207" s="150"/>
      <c r="AB207" s="149"/>
      <c r="AC207" s="132"/>
      <c r="AD207" s="132"/>
      <c r="AE207" s="132"/>
      <c r="AF207" s="159"/>
      <c r="AG207" s="167"/>
      <c r="AH207" s="132"/>
      <c r="AI207" s="132"/>
      <c r="AJ207" s="132"/>
      <c r="AK207" s="159"/>
      <c r="AL207" s="167"/>
      <c r="AM207" s="132"/>
      <c r="AN207" s="132"/>
      <c r="AO207" s="132"/>
      <c r="AP207" s="168"/>
      <c r="AQ207" s="180">
        <f t="shared" si="3"/>
        <v>0</v>
      </c>
    </row>
    <row r="208" spans="1:43" hidden="1" x14ac:dyDescent="0.3">
      <c r="A208" s="11">
        <v>12720016</v>
      </c>
      <c r="B208" s="108" t="s">
        <v>234</v>
      </c>
      <c r="C208" s="149"/>
      <c r="D208" s="132"/>
      <c r="E208" s="132"/>
      <c r="F208" s="132"/>
      <c r="G208" s="150"/>
      <c r="H208" s="149"/>
      <c r="I208" s="132"/>
      <c r="J208" s="132"/>
      <c r="K208" s="132"/>
      <c r="L208" s="159"/>
      <c r="M208" s="167"/>
      <c r="N208" s="132"/>
      <c r="O208" s="132"/>
      <c r="P208" s="132"/>
      <c r="Q208" s="168"/>
      <c r="R208" s="167"/>
      <c r="S208" s="132"/>
      <c r="T208" s="132"/>
      <c r="U208" s="132"/>
      <c r="V208" s="168"/>
      <c r="W208" s="162"/>
      <c r="X208" s="132"/>
      <c r="Y208" s="132"/>
      <c r="Z208" s="132"/>
      <c r="AA208" s="150"/>
      <c r="AB208" s="149"/>
      <c r="AC208" s="132"/>
      <c r="AD208" s="132"/>
      <c r="AE208" s="132"/>
      <c r="AF208" s="159"/>
      <c r="AG208" s="167"/>
      <c r="AH208" s="132"/>
      <c r="AI208" s="132"/>
      <c r="AJ208" s="132"/>
      <c r="AK208" s="159"/>
      <c r="AL208" s="167"/>
      <c r="AM208" s="132"/>
      <c r="AN208" s="132"/>
      <c r="AO208" s="132"/>
      <c r="AP208" s="168"/>
      <c r="AQ208" s="180">
        <f t="shared" si="3"/>
        <v>0</v>
      </c>
    </row>
    <row r="209" spans="1:43" hidden="1" x14ac:dyDescent="0.3">
      <c r="A209" s="11">
        <v>12490080</v>
      </c>
      <c r="B209" s="108" t="s">
        <v>235</v>
      </c>
      <c r="C209" s="149"/>
      <c r="D209" s="132"/>
      <c r="E209" s="132"/>
      <c r="F209" s="132"/>
      <c r="G209" s="150"/>
      <c r="H209" s="149"/>
      <c r="I209" s="132"/>
      <c r="J209" s="132"/>
      <c r="K209" s="132"/>
      <c r="L209" s="159"/>
      <c r="M209" s="167"/>
      <c r="N209" s="132"/>
      <c r="O209" s="132"/>
      <c r="P209" s="132"/>
      <c r="Q209" s="168"/>
      <c r="R209" s="167"/>
      <c r="S209" s="132"/>
      <c r="T209" s="132"/>
      <c r="U209" s="132"/>
      <c r="V209" s="168"/>
      <c r="W209" s="162"/>
      <c r="X209" s="132"/>
      <c r="Y209" s="132"/>
      <c r="Z209" s="132"/>
      <c r="AA209" s="150"/>
      <c r="AB209" s="149"/>
      <c r="AC209" s="132"/>
      <c r="AD209" s="132"/>
      <c r="AE209" s="132"/>
      <c r="AF209" s="159"/>
      <c r="AG209" s="167"/>
      <c r="AH209" s="132"/>
      <c r="AI209" s="132"/>
      <c r="AJ209" s="132"/>
      <c r="AK209" s="159"/>
      <c r="AL209" s="167"/>
      <c r="AM209" s="132"/>
      <c r="AN209" s="132"/>
      <c r="AO209" s="132"/>
      <c r="AP209" s="168"/>
      <c r="AQ209" s="180">
        <f t="shared" si="3"/>
        <v>0</v>
      </c>
    </row>
    <row r="210" spans="1:43" hidden="1" x14ac:dyDescent="0.3">
      <c r="A210" s="11">
        <v>12440001</v>
      </c>
      <c r="B210" s="108" t="s">
        <v>236</v>
      </c>
      <c r="C210" s="149"/>
      <c r="D210" s="132"/>
      <c r="E210" s="132"/>
      <c r="F210" s="132"/>
      <c r="G210" s="150"/>
      <c r="H210" s="149"/>
      <c r="I210" s="132"/>
      <c r="J210" s="132"/>
      <c r="K210" s="132"/>
      <c r="L210" s="159"/>
      <c r="M210" s="167"/>
      <c r="N210" s="132"/>
      <c r="O210" s="132"/>
      <c r="P210" s="132"/>
      <c r="Q210" s="168"/>
      <c r="R210" s="167"/>
      <c r="S210" s="132"/>
      <c r="T210" s="132"/>
      <c r="U210" s="132"/>
      <c r="V210" s="168"/>
      <c r="W210" s="162"/>
      <c r="X210" s="132"/>
      <c r="Y210" s="132"/>
      <c r="Z210" s="132"/>
      <c r="AA210" s="150"/>
      <c r="AB210" s="149"/>
      <c r="AC210" s="132"/>
      <c r="AD210" s="132"/>
      <c r="AE210" s="132"/>
      <c r="AF210" s="159"/>
      <c r="AG210" s="167"/>
      <c r="AH210" s="132"/>
      <c r="AI210" s="132"/>
      <c r="AJ210" s="132"/>
      <c r="AK210" s="159"/>
      <c r="AL210" s="167"/>
      <c r="AM210" s="132"/>
      <c r="AN210" s="132"/>
      <c r="AO210" s="132"/>
      <c r="AP210" s="168"/>
      <c r="AQ210" s="180">
        <f t="shared" si="3"/>
        <v>0</v>
      </c>
    </row>
    <row r="211" spans="1:43" hidden="1" x14ac:dyDescent="0.3">
      <c r="A211" s="11">
        <v>12440147</v>
      </c>
      <c r="B211" s="108" t="s">
        <v>237</v>
      </c>
      <c r="C211" s="149"/>
      <c r="D211" s="132"/>
      <c r="E211" s="132"/>
      <c r="F211" s="132"/>
      <c r="G211" s="150"/>
      <c r="H211" s="149"/>
      <c r="I211" s="132"/>
      <c r="J211" s="132"/>
      <c r="K211" s="132"/>
      <c r="L211" s="159"/>
      <c r="M211" s="167"/>
      <c r="N211" s="132"/>
      <c r="O211" s="132"/>
      <c r="P211" s="132"/>
      <c r="Q211" s="168"/>
      <c r="R211" s="167"/>
      <c r="S211" s="132"/>
      <c r="T211" s="132"/>
      <c r="U211" s="132"/>
      <c r="V211" s="168"/>
      <c r="W211" s="162"/>
      <c r="X211" s="132"/>
      <c r="Y211" s="132"/>
      <c r="Z211" s="132"/>
      <c r="AA211" s="150"/>
      <c r="AB211" s="149"/>
      <c r="AC211" s="132"/>
      <c r="AD211" s="132"/>
      <c r="AE211" s="132"/>
      <c r="AF211" s="159"/>
      <c r="AG211" s="167"/>
      <c r="AH211" s="132"/>
      <c r="AI211" s="132"/>
      <c r="AJ211" s="132"/>
      <c r="AK211" s="159"/>
      <c r="AL211" s="167"/>
      <c r="AM211" s="132"/>
      <c r="AN211" s="132"/>
      <c r="AO211" s="132"/>
      <c r="AP211" s="168"/>
      <c r="AQ211" s="180">
        <f t="shared" si="3"/>
        <v>0</v>
      </c>
    </row>
    <row r="212" spans="1:43" hidden="1" x14ac:dyDescent="0.3">
      <c r="A212" s="11">
        <v>12440004</v>
      </c>
      <c r="B212" s="108" t="s">
        <v>238</v>
      </c>
      <c r="C212" s="149"/>
      <c r="D212" s="132"/>
      <c r="E212" s="132"/>
      <c r="F212" s="132"/>
      <c r="G212" s="150"/>
      <c r="H212" s="149"/>
      <c r="I212" s="132"/>
      <c r="J212" s="132"/>
      <c r="K212" s="132"/>
      <c r="L212" s="159"/>
      <c r="M212" s="167"/>
      <c r="N212" s="132"/>
      <c r="O212" s="132"/>
      <c r="P212" s="132"/>
      <c r="Q212" s="168"/>
      <c r="R212" s="167"/>
      <c r="S212" s="132"/>
      <c r="T212" s="132"/>
      <c r="U212" s="132"/>
      <c r="V212" s="168"/>
      <c r="W212" s="162"/>
      <c r="X212" s="132"/>
      <c r="Y212" s="132"/>
      <c r="Z212" s="132"/>
      <c r="AA212" s="150"/>
      <c r="AB212" s="149"/>
      <c r="AC212" s="132"/>
      <c r="AD212" s="132"/>
      <c r="AE212" s="132"/>
      <c r="AF212" s="159"/>
      <c r="AG212" s="167"/>
      <c r="AH212" s="132"/>
      <c r="AI212" s="132"/>
      <c r="AJ212" s="132"/>
      <c r="AK212" s="159"/>
      <c r="AL212" s="167"/>
      <c r="AM212" s="132"/>
      <c r="AN212" s="132"/>
      <c r="AO212" s="132"/>
      <c r="AP212" s="168"/>
      <c r="AQ212" s="180">
        <f t="shared" si="3"/>
        <v>0</v>
      </c>
    </row>
    <row r="213" spans="1:43" hidden="1" x14ac:dyDescent="0.3">
      <c r="A213" s="11">
        <v>12440017</v>
      </c>
      <c r="B213" s="108" t="s">
        <v>239</v>
      </c>
      <c r="C213" s="149"/>
      <c r="D213" s="132"/>
      <c r="E213" s="132"/>
      <c r="F213" s="132"/>
      <c r="G213" s="150"/>
      <c r="H213" s="149"/>
      <c r="I213" s="132"/>
      <c r="J213" s="132"/>
      <c r="K213" s="132"/>
      <c r="L213" s="159"/>
      <c r="M213" s="167"/>
      <c r="N213" s="132"/>
      <c r="O213" s="132"/>
      <c r="P213" s="132"/>
      <c r="Q213" s="168"/>
      <c r="R213" s="167"/>
      <c r="S213" s="132"/>
      <c r="T213" s="132"/>
      <c r="U213" s="132"/>
      <c r="V213" s="168"/>
      <c r="W213" s="162"/>
      <c r="X213" s="132"/>
      <c r="Y213" s="132"/>
      <c r="Z213" s="132"/>
      <c r="AA213" s="150"/>
      <c r="AB213" s="149"/>
      <c r="AC213" s="132"/>
      <c r="AD213" s="132"/>
      <c r="AE213" s="132"/>
      <c r="AF213" s="159"/>
      <c r="AG213" s="167"/>
      <c r="AH213" s="132"/>
      <c r="AI213" s="132"/>
      <c r="AJ213" s="132"/>
      <c r="AK213" s="159"/>
      <c r="AL213" s="167"/>
      <c r="AM213" s="132"/>
      <c r="AN213" s="132"/>
      <c r="AO213" s="132"/>
      <c r="AP213" s="168"/>
      <c r="AQ213" s="180">
        <f t="shared" si="3"/>
        <v>0</v>
      </c>
    </row>
    <row r="214" spans="1:43" x14ac:dyDescent="0.3">
      <c r="A214" s="11">
        <v>12440116</v>
      </c>
      <c r="B214" s="137" t="s">
        <v>240</v>
      </c>
      <c r="C214" s="149"/>
      <c r="D214" s="132"/>
      <c r="E214" s="132"/>
      <c r="F214" s="132"/>
      <c r="G214" s="150"/>
      <c r="H214" s="149">
        <v>32</v>
      </c>
      <c r="I214" s="132"/>
      <c r="J214" s="132"/>
      <c r="K214" s="132"/>
      <c r="L214" s="159"/>
      <c r="M214" s="167">
        <v>10</v>
      </c>
      <c r="N214" s="132"/>
      <c r="O214" s="132"/>
      <c r="P214" s="132"/>
      <c r="Q214" s="168"/>
      <c r="R214" s="167">
        <v>64</v>
      </c>
      <c r="S214" s="132"/>
      <c r="T214" s="132"/>
      <c r="U214" s="132"/>
      <c r="V214" s="168"/>
      <c r="W214" s="162">
        <v>32</v>
      </c>
      <c r="X214" s="132"/>
      <c r="Y214" s="132"/>
      <c r="Z214" s="132"/>
      <c r="AA214" s="150"/>
      <c r="AB214" s="149" t="s">
        <v>554</v>
      </c>
      <c r="AC214" s="132"/>
      <c r="AD214" s="132"/>
      <c r="AE214" s="132"/>
      <c r="AF214" s="159"/>
      <c r="AG214" s="167">
        <v>0</v>
      </c>
      <c r="AH214" s="132"/>
      <c r="AI214" s="132"/>
      <c r="AJ214" s="132"/>
      <c r="AK214" s="159"/>
      <c r="AL214" s="167"/>
      <c r="AM214" s="132"/>
      <c r="AN214" s="132"/>
      <c r="AO214" s="132"/>
      <c r="AP214" s="168"/>
      <c r="AQ214" s="180">
        <f t="shared" si="3"/>
        <v>138</v>
      </c>
    </row>
    <row r="215" spans="1:43" hidden="1" x14ac:dyDescent="0.3">
      <c r="A215" s="11">
        <v>12440058</v>
      </c>
      <c r="B215" s="108" t="s">
        <v>44</v>
      </c>
      <c r="C215" s="149"/>
      <c r="D215" s="132"/>
      <c r="E215" s="132"/>
      <c r="F215" s="132"/>
      <c r="G215" s="150"/>
      <c r="H215" s="149"/>
      <c r="I215" s="132"/>
      <c r="J215" s="132"/>
      <c r="K215" s="132"/>
      <c r="L215" s="159"/>
      <c r="M215" s="167"/>
      <c r="N215" s="132"/>
      <c r="O215" s="132"/>
      <c r="P215" s="132"/>
      <c r="Q215" s="168"/>
      <c r="R215" s="167"/>
      <c r="S215" s="132"/>
      <c r="T215" s="132"/>
      <c r="U215" s="132"/>
      <c r="V215" s="168"/>
      <c r="W215" s="162"/>
      <c r="X215" s="132"/>
      <c r="Y215" s="132"/>
      <c r="Z215" s="132"/>
      <c r="AA215" s="150"/>
      <c r="AB215" s="149"/>
      <c r="AC215" s="132"/>
      <c r="AD215" s="132"/>
      <c r="AE215" s="132"/>
      <c r="AF215" s="159"/>
      <c r="AG215" s="167"/>
      <c r="AH215" s="132"/>
      <c r="AI215" s="132"/>
      <c r="AJ215" s="132"/>
      <c r="AK215" s="159"/>
      <c r="AL215" s="167"/>
      <c r="AM215" s="132"/>
      <c r="AN215" s="132"/>
      <c r="AO215" s="132"/>
      <c r="AP215" s="168"/>
      <c r="AQ215" s="180">
        <f t="shared" si="3"/>
        <v>0</v>
      </c>
    </row>
    <row r="216" spans="1:43" ht="13.25" customHeight="1" x14ac:dyDescent="0.3">
      <c r="A216" s="11">
        <v>12440281</v>
      </c>
      <c r="B216" s="137" t="s">
        <v>20</v>
      </c>
      <c r="C216" s="149"/>
      <c r="D216" s="132"/>
      <c r="E216" s="132"/>
      <c r="F216" s="132"/>
      <c r="G216" s="150"/>
      <c r="H216" s="149"/>
      <c r="I216" s="132"/>
      <c r="J216" s="132"/>
      <c r="K216" s="132"/>
      <c r="L216" s="159"/>
      <c r="M216" s="167"/>
      <c r="N216" s="132"/>
      <c r="O216" s="132"/>
      <c r="P216" s="132"/>
      <c r="Q216" s="168"/>
      <c r="R216" s="167"/>
      <c r="S216" s="132"/>
      <c r="T216" s="132"/>
      <c r="U216" s="132"/>
      <c r="V216" s="168"/>
      <c r="W216" s="162"/>
      <c r="X216" s="132"/>
      <c r="Y216" s="132"/>
      <c r="Z216" s="132"/>
      <c r="AA216" s="150"/>
      <c r="AB216" s="149"/>
      <c r="AC216" s="132"/>
      <c r="AD216" s="132"/>
      <c r="AE216" s="132"/>
      <c r="AF216" s="159"/>
      <c r="AG216" s="167"/>
      <c r="AH216" s="132"/>
      <c r="AI216" s="132"/>
      <c r="AJ216" s="132"/>
      <c r="AK216" s="159"/>
      <c r="AL216" s="167">
        <v>20</v>
      </c>
      <c r="AM216" s="132"/>
      <c r="AN216" s="132"/>
      <c r="AO216" s="132"/>
      <c r="AP216" s="168"/>
      <c r="AQ216" s="180">
        <f t="shared" si="3"/>
        <v>20</v>
      </c>
    </row>
    <row r="217" spans="1:43" hidden="1" x14ac:dyDescent="0.3">
      <c r="A217" s="11">
        <v>12440148</v>
      </c>
      <c r="B217" s="108" t="s">
        <v>241</v>
      </c>
      <c r="C217" s="149"/>
      <c r="D217" s="132"/>
      <c r="E217" s="132"/>
      <c r="F217" s="132"/>
      <c r="G217" s="150"/>
      <c r="H217" s="149"/>
      <c r="I217" s="132"/>
      <c r="J217" s="132"/>
      <c r="K217" s="132"/>
      <c r="L217" s="159"/>
      <c r="M217" s="167"/>
      <c r="N217" s="132"/>
      <c r="O217" s="132"/>
      <c r="P217" s="132"/>
      <c r="Q217" s="168"/>
      <c r="R217" s="167"/>
      <c r="S217" s="132"/>
      <c r="T217" s="132"/>
      <c r="U217" s="132"/>
      <c r="V217" s="168"/>
      <c r="W217" s="162"/>
      <c r="X217" s="132"/>
      <c r="Y217" s="132"/>
      <c r="Z217" s="132"/>
      <c r="AA217" s="150"/>
      <c r="AB217" s="149"/>
      <c r="AC217" s="132"/>
      <c r="AD217" s="132"/>
      <c r="AE217" s="132"/>
      <c r="AF217" s="159"/>
      <c r="AG217" s="167"/>
      <c r="AH217" s="132"/>
      <c r="AI217" s="132"/>
      <c r="AJ217" s="132"/>
      <c r="AK217" s="159"/>
      <c r="AL217" s="167"/>
      <c r="AM217" s="132"/>
      <c r="AN217" s="132"/>
      <c r="AO217" s="132"/>
      <c r="AP217" s="168"/>
      <c r="AQ217" s="180">
        <f t="shared" si="3"/>
        <v>0</v>
      </c>
    </row>
    <row r="218" spans="1:43" hidden="1" x14ac:dyDescent="0.3">
      <c r="A218" s="11">
        <v>12720151</v>
      </c>
      <c r="B218" s="108" t="s">
        <v>242</v>
      </c>
      <c r="C218" s="149"/>
      <c r="D218" s="132"/>
      <c r="E218" s="132"/>
      <c r="F218" s="132"/>
      <c r="G218" s="150"/>
      <c r="H218" s="149"/>
      <c r="I218" s="132"/>
      <c r="J218" s="132"/>
      <c r="K218" s="132"/>
      <c r="L218" s="159"/>
      <c r="M218" s="167"/>
      <c r="N218" s="132"/>
      <c r="O218" s="132"/>
      <c r="P218" s="132"/>
      <c r="Q218" s="168"/>
      <c r="R218" s="167"/>
      <c r="S218" s="132"/>
      <c r="T218" s="132"/>
      <c r="U218" s="132"/>
      <c r="V218" s="168"/>
      <c r="W218" s="162"/>
      <c r="X218" s="132"/>
      <c r="Y218" s="132"/>
      <c r="Z218" s="132"/>
      <c r="AA218" s="150"/>
      <c r="AB218" s="149"/>
      <c r="AC218" s="132"/>
      <c r="AD218" s="132"/>
      <c r="AE218" s="132"/>
      <c r="AF218" s="159"/>
      <c r="AG218" s="167"/>
      <c r="AH218" s="132"/>
      <c r="AI218" s="132"/>
      <c r="AJ218" s="132"/>
      <c r="AK218" s="159"/>
      <c r="AL218" s="167"/>
      <c r="AM218" s="132"/>
      <c r="AN218" s="132"/>
      <c r="AO218" s="132"/>
      <c r="AP218" s="168"/>
      <c r="AQ218" s="180">
        <f t="shared" si="3"/>
        <v>0</v>
      </c>
    </row>
    <row r="219" spans="1:43" hidden="1" x14ac:dyDescent="0.3">
      <c r="A219" s="11">
        <v>12850170</v>
      </c>
      <c r="B219" s="108" t="s">
        <v>243</v>
      </c>
      <c r="C219" s="149"/>
      <c r="D219" s="132"/>
      <c r="E219" s="132"/>
      <c r="F219" s="132"/>
      <c r="G219" s="150"/>
      <c r="H219" s="149"/>
      <c r="I219" s="132"/>
      <c r="J219" s="132"/>
      <c r="K219" s="132"/>
      <c r="L219" s="159"/>
      <c r="M219" s="167"/>
      <c r="N219" s="132"/>
      <c r="O219" s="132"/>
      <c r="P219" s="132"/>
      <c r="Q219" s="168"/>
      <c r="R219" s="167"/>
      <c r="S219" s="132"/>
      <c r="T219" s="132"/>
      <c r="U219" s="132"/>
      <c r="V219" s="168"/>
      <c r="W219" s="162"/>
      <c r="X219" s="132"/>
      <c r="Y219" s="132"/>
      <c r="Z219" s="132"/>
      <c r="AA219" s="150"/>
      <c r="AB219" s="149"/>
      <c r="AC219" s="132"/>
      <c r="AD219" s="132"/>
      <c r="AE219" s="132"/>
      <c r="AF219" s="159"/>
      <c r="AG219" s="167"/>
      <c r="AH219" s="132"/>
      <c r="AI219" s="132"/>
      <c r="AJ219" s="132"/>
      <c r="AK219" s="159"/>
      <c r="AL219" s="167"/>
      <c r="AM219" s="132"/>
      <c r="AN219" s="132"/>
      <c r="AO219" s="132"/>
      <c r="AP219" s="168"/>
      <c r="AQ219" s="180">
        <f t="shared" si="3"/>
        <v>0</v>
      </c>
    </row>
    <row r="220" spans="1:43" hidden="1" x14ac:dyDescent="0.3">
      <c r="A220" s="11">
        <v>12850063</v>
      </c>
      <c r="B220" s="108" t="s">
        <v>244</v>
      </c>
      <c r="C220" s="149"/>
      <c r="D220" s="132"/>
      <c r="E220" s="132"/>
      <c r="F220" s="132"/>
      <c r="G220" s="150"/>
      <c r="H220" s="149"/>
      <c r="I220" s="132"/>
      <c r="J220" s="132"/>
      <c r="K220" s="132"/>
      <c r="L220" s="159"/>
      <c r="M220" s="167"/>
      <c r="N220" s="132"/>
      <c r="O220" s="132"/>
      <c r="P220" s="132"/>
      <c r="Q220" s="168"/>
      <c r="R220" s="167"/>
      <c r="S220" s="132"/>
      <c r="T220" s="132"/>
      <c r="U220" s="132"/>
      <c r="V220" s="168"/>
      <c r="W220" s="162"/>
      <c r="X220" s="132"/>
      <c r="Y220" s="132"/>
      <c r="Z220" s="132"/>
      <c r="AA220" s="150"/>
      <c r="AB220" s="149"/>
      <c r="AC220" s="132"/>
      <c r="AD220" s="132"/>
      <c r="AE220" s="132"/>
      <c r="AF220" s="159"/>
      <c r="AG220" s="167"/>
      <c r="AH220" s="132"/>
      <c r="AI220" s="132"/>
      <c r="AJ220" s="132"/>
      <c r="AK220" s="159"/>
      <c r="AL220" s="167"/>
      <c r="AM220" s="132"/>
      <c r="AN220" s="132"/>
      <c r="AO220" s="132"/>
      <c r="AP220" s="168"/>
      <c r="AQ220" s="180">
        <f t="shared" si="3"/>
        <v>0</v>
      </c>
    </row>
    <row r="221" spans="1:43" hidden="1" x14ac:dyDescent="0.3">
      <c r="A221" s="11">
        <v>12440059</v>
      </c>
      <c r="B221" s="108" t="s">
        <v>245</v>
      </c>
      <c r="C221" s="149"/>
      <c r="D221" s="132"/>
      <c r="E221" s="132"/>
      <c r="F221" s="132"/>
      <c r="G221" s="150"/>
      <c r="H221" s="149"/>
      <c r="I221" s="132"/>
      <c r="J221" s="132"/>
      <c r="K221" s="132"/>
      <c r="L221" s="159"/>
      <c r="M221" s="167"/>
      <c r="N221" s="132"/>
      <c r="O221" s="132"/>
      <c r="P221" s="132"/>
      <c r="Q221" s="168"/>
      <c r="R221" s="167"/>
      <c r="S221" s="132"/>
      <c r="T221" s="132"/>
      <c r="U221" s="132"/>
      <c r="V221" s="168"/>
      <c r="W221" s="162"/>
      <c r="X221" s="132"/>
      <c r="Y221" s="132"/>
      <c r="Z221" s="132"/>
      <c r="AA221" s="150"/>
      <c r="AB221" s="149"/>
      <c r="AC221" s="132"/>
      <c r="AD221" s="132"/>
      <c r="AE221" s="132"/>
      <c r="AF221" s="159"/>
      <c r="AG221" s="167"/>
      <c r="AH221" s="132"/>
      <c r="AI221" s="132"/>
      <c r="AJ221" s="132"/>
      <c r="AK221" s="159"/>
      <c r="AL221" s="167"/>
      <c r="AM221" s="132"/>
      <c r="AN221" s="132"/>
      <c r="AO221" s="132"/>
      <c r="AP221" s="168"/>
      <c r="AQ221" s="180">
        <f t="shared" si="3"/>
        <v>0</v>
      </c>
    </row>
    <row r="222" spans="1:43" hidden="1" x14ac:dyDescent="0.3">
      <c r="A222" s="11">
        <v>12490128</v>
      </c>
      <c r="B222" s="108" t="s">
        <v>246</v>
      </c>
      <c r="C222" s="149"/>
      <c r="D222" s="132"/>
      <c r="E222" s="132"/>
      <c r="F222" s="132"/>
      <c r="G222" s="150"/>
      <c r="H222" s="149"/>
      <c r="I222" s="132"/>
      <c r="J222" s="132"/>
      <c r="K222" s="132"/>
      <c r="L222" s="159"/>
      <c r="M222" s="167"/>
      <c r="N222" s="132"/>
      <c r="O222" s="132"/>
      <c r="P222" s="132"/>
      <c r="Q222" s="168"/>
      <c r="R222" s="167"/>
      <c r="S222" s="132"/>
      <c r="T222" s="132"/>
      <c r="U222" s="132"/>
      <c r="V222" s="168"/>
      <c r="W222" s="162"/>
      <c r="X222" s="132"/>
      <c r="Y222" s="132"/>
      <c r="Z222" s="132"/>
      <c r="AA222" s="150"/>
      <c r="AB222" s="149"/>
      <c r="AC222" s="132"/>
      <c r="AD222" s="132"/>
      <c r="AE222" s="132"/>
      <c r="AF222" s="159"/>
      <c r="AG222" s="167"/>
      <c r="AH222" s="132"/>
      <c r="AI222" s="132"/>
      <c r="AJ222" s="132"/>
      <c r="AK222" s="159"/>
      <c r="AL222" s="167"/>
      <c r="AM222" s="132"/>
      <c r="AN222" s="132"/>
      <c r="AO222" s="132"/>
      <c r="AP222" s="168"/>
      <c r="AQ222" s="180">
        <f t="shared" si="3"/>
        <v>0</v>
      </c>
    </row>
    <row r="223" spans="1:43" hidden="1" x14ac:dyDescent="0.3">
      <c r="A223" s="11">
        <v>12530059</v>
      </c>
      <c r="B223" s="108" t="s">
        <v>247</v>
      </c>
      <c r="C223" s="149"/>
      <c r="D223" s="132"/>
      <c r="E223" s="132"/>
      <c r="F223" s="132"/>
      <c r="G223" s="150"/>
      <c r="H223" s="149"/>
      <c r="I223" s="132"/>
      <c r="J223" s="132"/>
      <c r="K223" s="132"/>
      <c r="L223" s="159"/>
      <c r="M223" s="167"/>
      <c r="N223" s="132"/>
      <c r="O223" s="132"/>
      <c r="P223" s="132"/>
      <c r="Q223" s="168"/>
      <c r="R223" s="167"/>
      <c r="S223" s="132"/>
      <c r="T223" s="132"/>
      <c r="U223" s="132"/>
      <c r="V223" s="168"/>
      <c r="W223" s="162"/>
      <c r="X223" s="132"/>
      <c r="Y223" s="132"/>
      <c r="Z223" s="132"/>
      <c r="AA223" s="150"/>
      <c r="AB223" s="149"/>
      <c r="AC223" s="132"/>
      <c r="AD223" s="132"/>
      <c r="AE223" s="132"/>
      <c r="AF223" s="159"/>
      <c r="AG223" s="167"/>
      <c r="AH223" s="132"/>
      <c r="AI223" s="132"/>
      <c r="AJ223" s="132"/>
      <c r="AK223" s="159"/>
      <c r="AL223" s="167"/>
      <c r="AM223" s="132"/>
      <c r="AN223" s="132"/>
      <c r="AO223" s="132"/>
      <c r="AP223" s="168"/>
      <c r="AQ223" s="180">
        <f t="shared" si="3"/>
        <v>0</v>
      </c>
    </row>
    <row r="224" spans="1:43" hidden="1" x14ac:dyDescent="0.3">
      <c r="A224" s="11">
        <v>12490122</v>
      </c>
      <c r="B224" s="108" t="s">
        <v>248</v>
      </c>
      <c r="C224" s="149"/>
      <c r="D224" s="132"/>
      <c r="E224" s="132"/>
      <c r="F224" s="132"/>
      <c r="G224" s="150"/>
      <c r="H224" s="149"/>
      <c r="I224" s="132"/>
      <c r="J224" s="132"/>
      <c r="K224" s="132"/>
      <c r="L224" s="159"/>
      <c r="M224" s="167"/>
      <c r="N224" s="132"/>
      <c r="O224" s="132"/>
      <c r="P224" s="132"/>
      <c r="Q224" s="168"/>
      <c r="R224" s="167"/>
      <c r="S224" s="132"/>
      <c r="T224" s="132"/>
      <c r="U224" s="132"/>
      <c r="V224" s="168"/>
      <c r="W224" s="162"/>
      <c r="X224" s="132"/>
      <c r="Y224" s="132"/>
      <c r="Z224" s="132"/>
      <c r="AA224" s="150"/>
      <c r="AB224" s="149"/>
      <c r="AC224" s="132"/>
      <c r="AD224" s="132"/>
      <c r="AE224" s="132"/>
      <c r="AF224" s="159"/>
      <c r="AG224" s="167"/>
      <c r="AH224" s="132"/>
      <c r="AI224" s="132"/>
      <c r="AJ224" s="132"/>
      <c r="AK224" s="159"/>
      <c r="AL224" s="167"/>
      <c r="AM224" s="132"/>
      <c r="AN224" s="132"/>
      <c r="AO224" s="132"/>
      <c r="AP224" s="168"/>
      <c r="AQ224" s="180">
        <f t="shared" si="3"/>
        <v>0</v>
      </c>
    </row>
    <row r="225" spans="1:43" x14ac:dyDescent="0.3">
      <c r="A225" s="11">
        <v>12440141</v>
      </c>
      <c r="B225" s="137" t="s">
        <v>249</v>
      </c>
      <c r="C225" s="149">
        <v>10</v>
      </c>
      <c r="D225" s="132"/>
      <c r="E225" s="132"/>
      <c r="F225" s="132"/>
      <c r="G225" s="150" t="s">
        <v>554</v>
      </c>
      <c r="H225" s="149"/>
      <c r="I225" s="132"/>
      <c r="J225" s="132"/>
      <c r="K225" s="132"/>
      <c r="L225" s="159"/>
      <c r="M225" s="167">
        <v>0</v>
      </c>
      <c r="N225" s="132"/>
      <c r="O225" s="132"/>
      <c r="P225" s="132"/>
      <c r="Q225" s="168"/>
      <c r="R225" s="167">
        <v>20</v>
      </c>
      <c r="S225" s="132"/>
      <c r="T225" s="132"/>
      <c r="U225" s="132"/>
      <c r="V225" s="168"/>
      <c r="W225" s="162"/>
      <c r="X225" s="132"/>
      <c r="Y225" s="132"/>
      <c r="Z225" s="132"/>
      <c r="AA225" s="150"/>
      <c r="AB225" s="149">
        <v>32</v>
      </c>
      <c r="AC225" s="132"/>
      <c r="AD225" s="132"/>
      <c r="AE225" s="132"/>
      <c r="AF225" s="159"/>
      <c r="AG225" s="167"/>
      <c r="AH225" s="132"/>
      <c r="AI225" s="132"/>
      <c r="AJ225" s="132"/>
      <c r="AK225" s="159"/>
      <c r="AL225" s="167"/>
      <c r="AM225" s="132"/>
      <c r="AN225" s="132"/>
      <c r="AO225" s="132"/>
      <c r="AP225" s="168"/>
      <c r="AQ225" s="180">
        <f t="shared" si="3"/>
        <v>62</v>
      </c>
    </row>
    <row r="226" spans="1:43" hidden="1" x14ac:dyDescent="0.3">
      <c r="A226" s="11">
        <v>12440139</v>
      </c>
      <c r="B226" s="108" t="s">
        <v>250</v>
      </c>
      <c r="C226" s="149"/>
      <c r="D226" s="132"/>
      <c r="E226" s="132"/>
      <c r="F226" s="132"/>
      <c r="G226" s="150"/>
      <c r="H226" s="149"/>
      <c r="I226" s="132"/>
      <c r="J226" s="132"/>
      <c r="K226" s="132"/>
      <c r="L226" s="159"/>
      <c r="M226" s="167"/>
      <c r="N226" s="132"/>
      <c r="O226" s="132"/>
      <c r="P226" s="132"/>
      <c r="Q226" s="168"/>
      <c r="R226" s="167"/>
      <c r="S226" s="132"/>
      <c r="T226" s="132"/>
      <c r="U226" s="132"/>
      <c r="V226" s="168"/>
      <c r="W226" s="162"/>
      <c r="X226" s="132"/>
      <c r="Y226" s="132"/>
      <c r="Z226" s="132"/>
      <c r="AA226" s="150"/>
      <c r="AB226" s="149"/>
      <c r="AC226" s="132"/>
      <c r="AD226" s="132"/>
      <c r="AE226" s="132"/>
      <c r="AF226" s="159"/>
      <c r="AG226" s="167"/>
      <c r="AH226" s="132"/>
      <c r="AI226" s="132"/>
      <c r="AJ226" s="132"/>
      <c r="AK226" s="159"/>
      <c r="AL226" s="167"/>
      <c r="AM226" s="132"/>
      <c r="AN226" s="132"/>
      <c r="AO226" s="132"/>
      <c r="AP226" s="168"/>
      <c r="AQ226" s="180">
        <f t="shared" si="3"/>
        <v>0</v>
      </c>
    </row>
    <row r="227" spans="1:43" hidden="1" x14ac:dyDescent="0.3">
      <c r="A227" s="11">
        <v>12720071</v>
      </c>
      <c r="B227" s="108" t="s">
        <v>251</v>
      </c>
      <c r="C227" s="149"/>
      <c r="D227" s="132"/>
      <c r="E227" s="132"/>
      <c r="F227" s="132"/>
      <c r="G227" s="150"/>
      <c r="H227" s="149"/>
      <c r="I227" s="132"/>
      <c r="J227" s="132"/>
      <c r="K227" s="132"/>
      <c r="L227" s="159"/>
      <c r="M227" s="167"/>
      <c r="N227" s="132"/>
      <c r="O227" s="132"/>
      <c r="P227" s="132"/>
      <c r="Q227" s="168"/>
      <c r="R227" s="167"/>
      <c r="S227" s="132"/>
      <c r="T227" s="132"/>
      <c r="U227" s="132"/>
      <c r="V227" s="168"/>
      <c r="W227" s="162"/>
      <c r="X227" s="132"/>
      <c r="Y227" s="132"/>
      <c r="Z227" s="132"/>
      <c r="AA227" s="150"/>
      <c r="AB227" s="149"/>
      <c r="AC227" s="132"/>
      <c r="AD227" s="132"/>
      <c r="AE227" s="132"/>
      <c r="AF227" s="159"/>
      <c r="AG227" s="167"/>
      <c r="AH227" s="132"/>
      <c r="AI227" s="132"/>
      <c r="AJ227" s="132"/>
      <c r="AK227" s="159"/>
      <c r="AL227" s="167"/>
      <c r="AM227" s="132"/>
      <c r="AN227" s="132"/>
      <c r="AO227" s="132"/>
      <c r="AP227" s="168"/>
      <c r="AQ227" s="180">
        <f t="shared" si="3"/>
        <v>0</v>
      </c>
    </row>
    <row r="228" spans="1:43" hidden="1" x14ac:dyDescent="0.3">
      <c r="A228" s="11">
        <v>12720027</v>
      </c>
      <c r="B228" s="108" t="s">
        <v>5</v>
      </c>
      <c r="C228" s="149"/>
      <c r="D228" s="132"/>
      <c r="E228" s="132"/>
      <c r="F228" s="132"/>
      <c r="G228" s="150"/>
      <c r="H228" s="149"/>
      <c r="I228" s="132"/>
      <c r="J228" s="132"/>
      <c r="K228" s="132"/>
      <c r="L228" s="159"/>
      <c r="M228" s="167"/>
      <c r="N228" s="132"/>
      <c r="O228" s="132"/>
      <c r="P228" s="132"/>
      <c r="Q228" s="168"/>
      <c r="R228" s="167"/>
      <c r="S228" s="132"/>
      <c r="T228" s="132"/>
      <c r="U228" s="132"/>
      <c r="V228" s="168"/>
      <c r="W228" s="162"/>
      <c r="X228" s="132"/>
      <c r="Y228" s="132"/>
      <c r="Z228" s="132"/>
      <c r="AA228" s="150"/>
      <c r="AB228" s="149"/>
      <c r="AC228" s="132"/>
      <c r="AD228" s="132"/>
      <c r="AE228" s="132"/>
      <c r="AF228" s="159"/>
      <c r="AG228" s="167"/>
      <c r="AH228" s="132"/>
      <c r="AI228" s="132"/>
      <c r="AJ228" s="132"/>
      <c r="AK228" s="159"/>
      <c r="AL228" s="167"/>
      <c r="AM228" s="132"/>
      <c r="AN228" s="132"/>
      <c r="AO228" s="132"/>
      <c r="AP228" s="168"/>
      <c r="AQ228" s="180">
        <f t="shared" si="3"/>
        <v>0</v>
      </c>
    </row>
    <row r="229" spans="1:43" hidden="1" x14ac:dyDescent="0.3">
      <c r="A229" s="11">
        <v>12440055</v>
      </c>
      <c r="B229" s="108" t="s">
        <v>252</v>
      </c>
      <c r="C229" s="149"/>
      <c r="D229" s="132"/>
      <c r="E229" s="132"/>
      <c r="F229" s="132"/>
      <c r="G229" s="150"/>
      <c r="H229" s="149"/>
      <c r="I229" s="132"/>
      <c r="J229" s="132"/>
      <c r="K229" s="132"/>
      <c r="L229" s="159"/>
      <c r="M229" s="167"/>
      <c r="N229" s="132"/>
      <c r="O229" s="132"/>
      <c r="P229" s="132"/>
      <c r="Q229" s="168"/>
      <c r="R229" s="167"/>
      <c r="S229" s="132"/>
      <c r="T229" s="132"/>
      <c r="U229" s="132"/>
      <c r="V229" s="168"/>
      <c r="W229" s="162"/>
      <c r="X229" s="132"/>
      <c r="Y229" s="132"/>
      <c r="Z229" s="132"/>
      <c r="AA229" s="150"/>
      <c r="AB229" s="149"/>
      <c r="AC229" s="132"/>
      <c r="AD229" s="132"/>
      <c r="AE229" s="132"/>
      <c r="AF229" s="159"/>
      <c r="AG229" s="167"/>
      <c r="AH229" s="132"/>
      <c r="AI229" s="132"/>
      <c r="AJ229" s="132"/>
      <c r="AK229" s="159"/>
      <c r="AL229" s="167"/>
      <c r="AM229" s="132"/>
      <c r="AN229" s="132"/>
      <c r="AO229" s="132"/>
      <c r="AP229" s="168"/>
      <c r="AQ229" s="180">
        <f t="shared" si="3"/>
        <v>0</v>
      </c>
    </row>
    <row r="230" spans="1:43" hidden="1" x14ac:dyDescent="0.3">
      <c r="A230" s="11">
        <v>12440074</v>
      </c>
      <c r="B230" s="108" t="s">
        <v>253</v>
      </c>
      <c r="C230" s="149"/>
      <c r="D230" s="132"/>
      <c r="E230" s="132"/>
      <c r="F230" s="132"/>
      <c r="G230" s="150"/>
      <c r="H230" s="149"/>
      <c r="I230" s="132"/>
      <c r="J230" s="132"/>
      <c r="K230" s="132"/>
      <c r="L230" s="159"/>
      <c r="M230" s="167"/>
      <c r="N230" s="132"/>
      <c r="O230" s="132"/>
      <c r="P230" s="132"/>
      <c r="Q230" s="168"/>
      <c r="R230" s="167"/>
      <c r="S230" s="132"/>
      <c r="T230" s="132"/>
      <c r="U230" s="132"/>
      <c r="V230" s="168"/>
      <c r="W230" s="162"/>
      <c r="X230" s="132"/>
      <c r="Y230" s="132"/>
      <c r="Z230" s="132"/>
      <c r="AA230" s="150"/>
      <c r="AB230" s="149"/>
      <c r="AC230" s="132"/>
      <c r="AD230" s="132"/>
      <c r="AE230" s="132"/>
      <c r="AF230" s="159"/>
      <c r="AG230" s="167"/>
      <c r="AH230" s="132"/>
      <c r="AI230" s="132"/>
      <c r="AJ230" s="132"/>
      <c r="AK230" s="159"/>
      <c r="AL230" s="167"/>
      <c r="AM230" s="132"/>
      <c r="AN230" s="132"/>
      <c r="AO230" s="132"/>
      <c r="AP230" s="168"/>
      <c r="AQ230" s="180">
        <f t="shared" si="3"/>
        <v>0</v>
      </c>
    </row>
    <row r="231" spans="1:43" hidden="1" x14ac:dyDescent="0.3">
      <c r="A231" s="11">
        <v>12490093</v>
      </c>
      <c r="B231" s="108" t="s">
        <v>254</v>
      </c>
      <c r="C231" s="149"/>
      <c r="D231" s="132"/>
      <c r="E231" s="132"/>
      <c r="F231" s="132"/>
      <c r="G231" s="150"/>
      <c r="H231" s="149"/>
      <c r="I231" s="132"/>
      <c r="J231" s="132"/>
      <c r="K231" s="132"/>
      <c r="L231" s="159"/>
      <c r="M231" s="167"/>
      <c r="N231" s="132"/>
      <c r="O231" s="132"/>
      <c r="P231" s="132"/>
      <c r="Q231" s="168"/>
      <c r="R231" s="167"/>
      <c r="S231" s="132"/>
      <c r="T231" s="132"/>
      <c r="U231" s="132"/>
      <c r="V231" s="168"/>
      <c r="W231" s="162"/>
      <c r="X231" s="132"/>
      <c r="Y231" s="132"/>
      <c r="Z231" s="132"/>
      <c r="AA231" s="150"/>
      <c r="AB231" s="149"/>
      <c r="AC231" s="132"/>
      <c r="AD231" s="132"/>
      <c r="AE231" s="132"/>
      <c r="AF231" s="159"/>
      <c r="AG231" s="167"/>
      <c r="AH231" s="132"/>
      <c r="AI231" s="132"/>
      <c r="AJ231" s="132"/>
      <c r="AK231" s="159"/>
      <c r="AL231" s="167"/>
      <c r="AM231" s="132"/>
      <c r="AN231" s="132"/>
      <c r="AO231" s="132"/>
      <c r="AP231" s="168"/>
      <c r="AQ231" s="180">
        <f t="shared" si="3"/>
        <v>0</v>
      </c>
    </row>
    <row r="232" spans="1:43" x14ac:dyDescent="0.3">
      <c r="A232" s="11">
        <v>12440051</v>
      </c>
      <c r="B232" s="137" t="s">
        <v>255</v>
      </c>
      <c r="C232" s="149">
        <v>20</v>
      </c>
      <c r="D232" s="132"/>
      <c r="E232" s="132"/>
      <c r="F232" s="132"/>
      <c r="G232" s="150"/>
      <c r="H232" s="149"/>
      <c r="I232" s="132"/>
      <c r="J232" s="132"/>
      <c r="K232" s="132"/>
      <c r="L232" s="159"/>
      <c r="M232" s="167"/>
      <c r="N232" s="132"/>
      <c r="O232" s="132"/>
      <c r="P232" s="132"/>
      <c r="Q232" s="168"/>
      <c r="R232" s="167"/>
      <c r="S232" s="132"/>
      <c r="T232" s="132"/>
      <c r="U232" s="132"/>
      <c r="V232" s="168"/>
      <c r="W232" s="162"/>
      <c r="X232" s="132"/>
      <c r="Y232" s="132"/>
      <c r="Z232" s="132"/>
      <c r="AA232" s="150"/>
      <c r="AB232" s="149"/>
      <c r="AC232" s="132"/>
      <c r="AD232" s="132"/>
      <c r="AE232" s="132"/>
      <c r="AF232" s="159"/>
      <c r="AG232" s="167"/>
      <c r="AH232" s="132"/>
      <c r="AI232" s="132"/>
      <c r="AJ232" s="132"/>
      <c r="AK232" s="159"/>
      <c r="AL232" s="167"/>
      <c r="AM232" s="132"/>
      <c r="AN232" s="132"/>
      <c r="AO232" s="132"/>
      <c r="AP232" s="168"/>
      <c r="AQ232" s="180">
        <f t="shared" si="3"/>
        <v>20</v>
      </c>
    </row>
    <row r="233" spans="1:43" hidden="1" x14ac:dyDescent="0.3">
      <c r="A233" s="11">
        <v>12440151</v>
      </c>
      <c r="B233" s="108" t="s">
        <v>256</v>
      </c>
      <c r="C233" s="149"/>
      <c r="D233" s="132"/>
      <c r="E233" s="132"/>
      <c r="F233" s="132"/>
      <c r="G233" s="150"/>
      <c r="H233" s="149"/>
      <c r="I233" s="132"/>
      <c r="J233" s="132"/>
      <c r="K233" s="132"/>
      <c r="L233" s="159"/>
      <c r="M233" s="167"/>
      <c r="N233" s="132"/>
      <c r="O233" s="132"/>
      <c r="P233" s="132"/>
      <c r="Q233" s="168"/>
      <c r="R233" s="167"/>
      <c r="S233" s="132"/>
      <c r="T233" s="132"/>
      <c r="U233" s="132"/>
      <c r="V233" s="168"/>
      <c r="W233" s="162"/>
      <c r="X233" s="132"/>
      <c r="Y233" s="132"/>
      <c r="Z233" s="132"/>
      <c r="AA233" s="150"/>
      <c r="AB233" s="149"/>
      <c r="AC233" s="132"/>
      <c r="AD233" s="132"/>
      <c r="AE233" s="132"/>
      <c r="AF233" s="159"/>
      <c r="AG233" s="167"/>
      <c r="AH233" s="132"/>
      <c r="AI233" s="132"/>
      <c r="AJ233" s="132"/>
      <c r="AK233" s="159"/>
      <c r="AL233" s="167"/>
      <c r="AM233" s="132"/>
      <c r="AN233" s="132"/>
      <c r="AO233" s="132"/>
      <c r="AP233" s="168"/>
      <c r="AQ233" s="180">
        <f t="shared" si="3"/>
        <v>0</v>
      </c>
    </row>
    <row r="234" spans="1:43" hidden="1" x14ac:dyDescent="0.3">
      <c r="A234" s="11">
        <v>12538911</v>
      </c>
      <c r="B234" s="108" t="s">
        <v>257</v>
      </c>
      <c r="C234" s="149"/>
      <c r="D234" s="132"/>
      <c r="E234" s="132"/>
      <c r="F234" s="132"/>
      <c r="G234" s="150"/>
      <c r="H234" s="149"/>
      <c r="I234" s="132"/>
      <c r="J234" s="132"/>
      <c r="K234" s="132"/>
      <c r="L234" s="159"/>
      <c r="M234" s="167"/>
      <c r="N234" s="132"/>
      <c r="O234" s="132"/>
      <c r="P234" s="132"/>
      <c r="Q234" s="168"/>
      <c r="R234" s="167"/>
      <c r="S234" s="132"/>
      <c r="T234" s="132"/>
      <c r="U234" s="132"/>
      <c r="V234" s="168"/>
      <c r="W234" s="162"/>
      <c r="X234" s="132"/>
      <c r="Y234" s="132"/>
      <c r="Z234" s="132"/>
      <c r="AA234" s="150"/>
      <c r="AB234" s="149"/>
      <c r="AC234" s="132"/>
      <c r="AD234" s="132"/>
      <c r="AE234" s="132"/>
      <c r="AF234" s="159"/>
      <c r="AG234" s="167"/>
      <c r="AH234" s="132"/>
      <c r="AI234" s="132"/>
      <c r="AJ234" s="132"/>
      <c r="AK234" s="159"/>
      <c r="AL234" s="167"/>
      <c r="AM234" s="132"/>
      <c r="AN234" s="132"/>
      <c r="AO234" s="132"/>
      <c r="AP234" s="168"/>
      <c r="AQ234" s="180">
        <f t="shared" si="3"/>
        <v>0</v>
      </c>
    </row>
    <row r="235" spans="1:43" hidden="1" x14ac:dyDescent="0.3">
      <c r="A235" s="11">
        <v>12490048</v>
      </c>
      <c r="B235" s="108" t="s">
        <v>258</v>
      </c>
      <c r="C235" s="149"/>
      <c r="D235" s="132"/>
      <c r="E235" s="132"/>
      <c r="F235" s="132"/>
      <c r="G235" s="150"/>
      <c r="H235" s="149"/>
      <c r="I235" s="132"/>
      <c r="J235" s="132"/>
      <c r="K235" s="132"/>
      <c r="L235" s="159"/>
      <c r="M235" s="167"/>
      <c r="N235" s="132"/>
      <c r="O235" s="132"/>
      <c r="P235" s="132"/>
      <c r="Q235" s="168"/>
      <c r="R235" s="167"/>
      <c r="S235" s="132"/>
      <c r="T235" s="132"/>
      <c r="U235" s="132"/>
      <c r="V235" s="168"/>
      <c r="W235" s="162"/>
      <c r="X235" s="132"/>
      <c r="Y235" s="132"/>
      <c r="Z235" s="132"/>
      <c r="AA235" s="150"/>
      <c r="AB235" s="149"/>
      <c r="AC235" s="132"/>
      <c r="AD235" s="132"/>
      <c r="AE235" s="132"/>
      <c r="AF235" s="159"/>
      <c r="AG235" s="167"/>
      <c r="AH235" s="132"/>
      <c r="AI235" s="132"/>
      <c r="AJ235" s="132"/>
      <c r="AK235" s="159"/>
      <c r="AL235" s="167"/>
      <c r="AM235" s="132"/>
      <c r="AN235" s="132"/>
      <c r="AO235" s="132"/>
      <c r="AP235" s="168"/>
      <c r="AQ235" s="180">
        <f t="shared" si="3"/>
        <v>0</v>
      </c>
    </row>
    <row r="236" spans="1:43" hidden="1" x14ac:dyDescent="0.3">
      <c r="A236" s="11">
        <v>12850142</v>
      </c>
      <c r="B236" s="108" t="s">
        <v>259</v>
      </c>
      <c r="C236" s="149"/>
      <c r="D236" s="132"/>
      <c r="E236" s="132"/>
      <c r="F236" s="132"/>
      <c r="G236" s="150"/>
      <c r="H236" s="149"/>
      <c r="I236" s="132"/>
      <c r="J236" s="132"/>
      <c r="K236" s="132"/>
      <c r="L236" s="159"/>
      <c r="M236" s="167"/>
      <c r="N236" s="132"/>
      <c r="O236" s="132"/>
      <c r="P236" s="132"/>
      <c r="Q236" s="168"/>
      <c r="R236" s="167"/>
      <c r="S236" s="132"/>
      <c r="T236" s="132"/>
      <c r="U236" s="132"/>
      <c r="V236" s="168"/>
      <c r="W236" s="162"/>
      <c r="X236" s="132"/>
      <c r="Y236" s="132"/>
      <c r="Z236" s="132"/>
      <c r="AA236" s="150"/>
      <c r="AB236" s="149"/>
      <c r="AC236" s="132"/>
      <c r="AD236" s="132"/>
      <c r="AE236" s="132"/>
      <c r="AF236" s="159"/>
      <c r="AG236" s="167"/>
      <c r="AH236" s="132"/>
      <c r="AI236" s="132"/>
      <c r="AJ236" s="132"/>
      <c r="AK236" s="159"/>
      <c r="AL236" s="167"/>
      <c r="AM236" s="132"/>
      <c r="AN236" s="132"/>
      <c r="AO236" s="132"/>
      <c r="AP236" s="168"/>
      <c r="AQ236" s="180">
        <f t="shared" si="3"/>
        <v>0</v>
      </c>
    </row>
    <row r="237" spans="1:43" hidden="1" x14ac:dyDescent="0.3">
      <c r="A237" s="11">
        <v>12490006</v>
      </c>
      <c r="B237" s="108" t="s">
        <v>260</v>
      </c>
      <c r="C237" s="149"/>
      <c r="D237" s="132"/>
      <c r="E237" s="132"/>
      <c r="F237" s="132"/>
      <c r="G237" s="150"/>
      <c r="H237" s="149"/>
      <c r="I237" s="132"/>
      <c r="J237" s="132"/>
      <c r="K237" s="132"/>
      <c r="L237" s="159"/>
      <c r="M237" s="167"/>
      <c r="N237" s="132"/>
      <c r="O237" s="132"/>
      <c r="P237" s="132"/>
      <c r="Q237" s="168"/>
      <c r="R237" s="167"/>
      <c r="S237" s="132"/>
      <c r="T237" s="132"/>
      <c r="U237" s="132"/>
      <c r="V237" s="168"/>
      <c r="W237" s="162"/>
      <c r="X237" s="132"/>
      <c r="Y237" s="132"/>
      <c r="Z237" s="132"/>
      <c r="AA237" s="150"/>
      <c r="AB237" s="149"/>
      <c r="AC237" s="132"/>
      <c r="AD237" s="132"/>
      <c r="AE237" s="132"/>
      <c r="AF237" s="159"/>
      <c r="AG237" s="167"/>
      <c r="AH237" s="132"/>
      <c r="AI237" s="132"/>
      <c r="AJ237" s="132"/>
      <c r="AK237" s="159"/>
      <c r="AL237" s="167"/>
      <c r="AM237" s="132"/>
      <c r="AN237" s="132"/>
      <c r="AO237" s="132"/>
      <c r="AP237" s="168"/>
      <c r="AQ237" s="180">
        <f t="shared" si="3"/>
        <v>0</v>
      </c>
    </row>
    <row r="238" spans="1:43" hidden="1" x14ac:dyDescent="0.3">
      <c r="A238" s="11">
        <v>12530099</v>
      </c>
      <c r="B238" s="108" t="s">
        <v>261</v>
      </c>
      <c r="C238" s="149"/>
      <c r="D238" s="132"/>
      <c r="E238" s="132"/>
      <c r="F238" s="132"/>
      <c r="G238" s="150"/>
      <c r="H238" s="149"/>
      <c r="I238" s="132"/>
      <c r="J238" s="132"/>
      <c r="K238" s="132"/>
      <c r="L238" s="159"/>
      <c r="M238" s="167"/>
      <c r="N238" s="132"/>
      <c r="O238" s="132"/>
      <c r="P238" s="132"/>
      <c r="Q238" s="168"/>
      <c r="R238" s="167"/>
      <c r="S238" s="132"/>
      <c r="T238" s="132"/>
      <c r="U238" s="132"/>
      <c r="V238" s="168"/>
      <c r="W238" s="162"/>
      <c r="X238" s="132"/>
      <c r="Y238" s="132"/>
      <c r="Z238" s="132"/>
      <c r="AA238" s="150"/>
      <c r="AB238" s="149"/>
      <c r="AC238" s="132"/>
      <c r="AD238" s="132"/>
      <c r="AE238" s="132"/>
      <c r="AF238" s="159"/>
      <c r="AG238" s="167"/>
      <c r="AH238" s="132"/>
      <c r="AI238" s="132"/>
      <c r="AJ238" s="132"/>
      <c r="AK238" s="159"/>
      <c r="AL238" s="167"/>
      <c r="AM238" s="132"/>
      <c r="AN238" s="132"/>
      <c r="AO238" s="132"/>
      <c r="AP238" s="168"/>
      <c r="AQ238" s="180">
        <f t="shared" si="3"/>
        <v>0</v>
      </c>
    </row>
    <row r="239" spans="1:43" hidden="1" x14ac:dyDescent="0.3">
      <c r="A239" s="11">
        <v>12440056</v>
      </c>
      <c r="B239" s="108" t="s">
        <v>2</v>
      </c>
      <c r="C239" s="149"/>
      <c r="D239" s="132"/>
      <c r="E239" s="132"/>
      <c r="F239" s="132"/>
      <c r="G239" s="150"/>
      <c r="H239" s="149"/>
      <c r="I239" s="132"/>
      <c r="J239" s="132"/>
      <c r="K239" s="132"/>
      <c r="L239" s="159"/>
      <c r="M239" s="167"/>
      <c r="N239" s="132"/>
      <c r="O239" s="132"/>
      <c r="P239" s="132"/>
      <c r="Q239" s="168"/>
      <c r="R239" s="167"/>
      <c r="S239" s="132"/>
      <c r="T239" s="132"/>
      <c r="U239" s="132"/>
      <c r="V239" s="168"/>
      <c r="W239" s="162"/>
      <c r="X239" s="132"/>
      <c r="Y239" s="132"/>
      <c r="Z239" s="132"/>
      <c r="AA239" s="150"/>
      <c r="AB239" s="149"/>
      <c r="AC239" s="132"/>
      <c r="AD239" s="132"/>
      <c r="AE239" s="132"/>
      <c r="AF239" s="159"/>
      <c r="AG239" s="167"/>
      <c r="AH239" s="132"/>
      <c r="AI239" s="132"/>
      <c r="AJ239" s="132"/>
      <c r="AK239" s="159"/>
      <c r="AL239" s="167"/>
      <c r="AM239" s="132"/>
      <c r="AN239" s="132"/>
      <c r="AO239" s="132"/>
      <c r="AP239" s="168"/>
      <c r="AQ239" s="180">
        <f t="shared" si="3"/>
        <v>0</v>
      </c>
    </row>
    <row r="240" spans="1:43" hidden="1" x14ac:dyDescent="0.3">
      <c r="A240" s="11">
        <v>12490076</v>
      </c>
      <c r="B240" s="108" t="s">
        <v>262</v>
      </c>
      <c r="C240" s="149"/>
      <c r="D240" s="132"/>
      <c r="E240" s="132"/>
      <c r="F240" s="132"/>
      <c r="G240" s="150"/>
      <c r="H240" s="149"/>
      <c r="I240" s="132"/>
      <c r="J240" s="132"/>
      <c r="K240" s="132"/>
      <c r="L240" s="159"/>
      <c r="M240" s="167"/>
      <c r="N240" s="132"/>
      <c r="O240" s="132"/>
      <c r="P240" s="132"/>
      <c r="Q240" s="168"/>
      <c r="R240" s="167"/>
      <c r="S240" s="132"/>
      <c r="T240" s="132"/>
      <c r="U240" s="132"/>
      <c r="V240" s="168"/>
      <c r="W240" s="162"/>
      <c r="X240" s="132"/>
      <c r="Y240" s="132"/>
      <c r="Z240" s="132"/>
      <c r="AA240" s="150"/>
      <c r="AB240" s="149"/>
      <c r="AC240" s="132"/>
      <c r="AD240" s="132"/>
      <c r="AE240" s="132"/>
      <c r="AF240" s="159"/>
      <c r="AG240" s="167"/>
      <c r="AH240" s="132"/>
      <c r="AI240" s="132"/>
      <c r="AJ240" s="132"/>
      <c r="AK240" s="159"/>
      <c r="AL240" s="167"/>
      <c r="AM240" s="132"/>
      <c r="AN240" s="132"/>
      <c r="AO240" s="132"/>
      <c r="AP240" s="168"/>
      <c r="AQ240" s="180">
        <f t="shared" si="3"/>
        <v>0</v>
      </c>
    </row>
    <row r="241" spans="1:43" hidden="1" x14ac:dyDescent="0.3">
      <c r="A241" s="11">
        <v>12530026</v>
      </c>
      <c r="B241" s="108" t="s">
        <v>263</v>
      </c>
      <c r="C241" s="149"/>
      <c r="D241" s="132"/>
      <c r="E241" s="132"/>
      <c r="F241" s="132"/>
      <c r="G241" s="150"/>
      <c r="H241" s="149"/>
      <c r="I241" s="132"/>
      <c r="J241" s="132"/>
      <c r="K241" s="132"/>
      <c r="L241" s="159"/>
      <c r="M241" s="167"/>
      <c r="N241" s="132"/>
      <c r="O241" s="132"/>
      <c r="P241" s="132"/>
      <c r="Q241" s="168"/>
      <c r="R241" s="167"/>
      <c r="S241" s="132"/>
      <c r="T241" s="132"/>
      <c r="U241" s="132"/>
      <c r="V241" s="168"/>
      <c r="W241" s="162"/>
      <c r="X241" s="132"/>
      <c r="Y241" s="132"/>
      <c r="Z241" s="132"/>
      <c r="AA241" s="150"/>
      <c r="AB241" s="149"/>
      <c r="AC241" s="132"/>
      <c r="AD241" s="132"/>
      <c r="AE241" s="132"/>
      <c r="AF241" s="159"/>
      <c r="AG241" s="167"/>
      <c r="AH241" s="132"/>
      <c r="AI241" s="132"/>
      <c r="AJ241" s="132"/>
      <c r="AK241" s="159"/>
      <c r="AL241" s="167"/>
      <c r="AM241" s="132"/>
      <c r="AN241" s="132"/>
      <c r="AO241" s="132"/>
      <c r="AP241" s="168"/>
      <c r="AQ241" s="180">
        <f t="shared" si="3"/>
        <v>0</v>
      </c>
    </row>
    <row r="242" spans="1:43" hidden="1" x14ac:dyDescent="0.3">
      <c r="A242" s="11">
        <v>12440013</v>
      </c>
      <c r="B242" s="108" t="s">
        <v>264</v>
      </c>
      <c r="C242" s="149"/>
      <c r="D242" s="132"/>
      <c r="E242" s="132"/>
      <c r="F242" s="132"/>
      <c r="G242" s="150"/>
      <c r="H242" s="149"/>
      <c r="I242" s="132"/>
      <c r="J242" s="132"/>
      <c r="K242" s="132"/>
      <c r="L242" s="159"/>
      <c r="M242" s="167"/>
      <c r="N242" s="132"/>
      <c r="O242" s="132"/>
      <c r="P242" s="132"/>
      <c r="Q242" s="168"/>
      <c r="R242" s="167"/>
      <c r="S242" s="132"/>
      <c r="T242" s="132"/>
      <c r="U242" s="132"/>
      <c r="V242" s="168"/>
      <c r="W242" s="162"/>
      <c r="X242" s="132"/>
      <c r="Y242" s="132"/>
      <c r="Z242" s="132"/>
      <c r="AA242" s="150"/>
      <c r="AB242" s="149"/>
      <c r="AC242" s="132"/>
      <c r="AD242" s="132"/>
      <c r="AE242" s="132"/>
      <c r="AF242" s="159"/>
      <c r="AG242" s="167"/>
      <c r="AH242" s="132"/>
      <c r="AI242" s="132"/>
      <c r="AJ242" s="132"/>
      <c r="AK242" s="159"/>
      <c r="AL242" s="167"/>
      <c r="AM242" s="132"/>
      <c r="AN242" s="132"/>
      <c r="AO242" s="132"/>
      <c r="AP242" s="168"/>
      <c r="AQ242" s="180">
        <f t="shared" si="3"/>
        <v>0</v>
      </c>
    </row>
    <row r="243" spans="1:43" hidden="1" x14ac:dyDescent="0.3">
      <c r="A243" s="11">
        <v>12490023</v>
      </c>
      <c r="B243" s="108" t="s">
        <v>265</v>
      </c>
      <c r="C243" s="149"/>
      <c r="D243" s="132"/>
      <c r="E243" s="132"/>
      <c r="F243" s="132"/>
      <c r="G243" s="150"/>
      <c r="H243" s="149"/>
      <c r="I243" s="132"/>
      <c r="J243" s="132"/>
      <c r="K243" s="132"/>
      <c r="L243" s="159"/>
      <c r="M243" s="167"/>
      <c r="N243" s="132"/>
      <c r="O243" s="132"/>
      <c r="P243" s="132"/>
      <c r="Q243" s="168"/>
      <c r="R243" s="167"/>
      <c r="S243" s="132"/>
      <c r="T243" s="132"/>
      <c r="U243" s="132"/>
      <c r="V243" s="168"/>
      <c r="W243" s="162"/>
      <c r="X243" s="132"/>
      <c r="Y243" s="132"/>
      <c r="Z243" s="132"/>
      <c r="AA243" s="150"/>
      <c r="AB243" s="149"/>
      <c r="AC243" s="132"/>
      <c r="AD243" s="132"/>
      <c r="AE243" s="132"/>
      <c r="AF243" s="159"/>
      <c r="AG243" s="167"/>
      <c r="AH243" s="132"/>
      <c r="AI243" s="132"/>
      <c r="AJ243" s="132"/>
      <c r="AK243" s="159"/>
      <c r="AL243" s="167"/>
      <c r="AM243" s="132"/>
      <c r="AN243" s="132"/>
      <c r="AO243" s="132"/>
      <c r="AP243" s="168"/>
      <c r="AQ243" s="180">
        <f t="shared" si="3"/>
        <v>0</v>
      </c>
    </row>
    <row r="244" spans="1:43" hidden="1" x14ac:dyDescent="0.3">
      <c r="A244" s="11">
        <v>12440064</v>
      </c>
      <c r="B244" s="108" t="s">
        <v>266</v>
      </c>
      <c r="C244" s="149"/>
      <c r="D244" s="132"/>
      <c r="E244" s="132"/>
      <c r="F244" s="132"/>
      <c r="G244" s="150"/>
      <c r="H244" s="149"/>
      <c r="I244" s="132"/>
      <c r="J244" s="132"/>
      <c r="K244" s="132"/>
      <c r="L244" s="159"/>
      <c r="M244" s="167"/>
      <c r="N244" s="132"/>
      <c r="O244" s="132"/>
      <c r="P244" s="132"/>
      <c r="Q244" s="168"/>
      <c r="R244" s="167"/>
      <c r="S244" s="132"/>
      <c r="T244" s="132"/>
      <c r="U244" s="132"/>
      <c r="V244" s="168"/>
      <c r="W244" s="162"/>
      <c r="X244" s="132"/>
      <c r="Y244" s="132"/>
      <c r="Z244" s="132"/>
      <c r="AA244" s="150"/>
      <c r="AB244" s="149"/>
      <c r="AC244" s="132"/>
      <c r="AD244" s="132"/>
      <c r="AE244" s="132"/>
      <c r="AF244" s="159"/>
      <c r="AG244" s="167"/>
      <c r="AH244" s="132"/>
      <c r="AI244" s="132"/>
      <c r="AJ244" s="132"/>
      <c r="AK244" s="159"/>
      <c r="AL244" s="167"/>
      <c r="AM244" s="132"/>
      <c r="AN244" s="132"/>
      <c r="AO244" s="132"/>
      <c r="AP244" s="168"/>
      <c r="AQ244" s="180">
        <f t="shared" si="3"/>
        <v>0</v>
      </c>
    </row>
    <row r="245" spans="1:43" hidden="1" x14ac:dyDescent="0.3">
      <c r="A245" s="11">
        <v>12850069</v>
      </c>
      <c r="B245" s="108" t="s">
        <v>267</v>
      </c>
      <c r="C245" s="149"/>
      <c r="D245" s="132"/>
      <c r="E245" s="132"/>
      <c r="F245" s="132"/>
      <c r="G245" s="150"/>
      <c r="H245" s="149"/>
      <c r="I245" s="132"/>
      <c r="J245" s="132"/>
      <c r="K245" s="132"/>
      <c r="L245" s="159"/>
      <c r="M245" s="167"/>
      <c r="N245" s="132"/>
      <c r="O245" s="132"/>
      <c r="P245" s="132"/>
      <c r="Q245" s="168"/>
      <c r="R245" s="167"/>
      <c r="S245" s="132"/>
      <c r="T245" s="132"/>
      <c r="U245" s="132"/>
      <c r="V245" s="168"/>
      <c r="W245" s="162"/>
      <c r="X245" s="132"/>
      <c r="Y245" s="132"/>
      <c r="Z245" s="132"/>
      <c r="AA245" s="150"/>
      <c r="AB245" s="149"/>
      <c r="AC245" s="132"/>
      <c r="AD245" s="132"/>
      <c r="AE245" s="132"/>
      <c r="AF245" s="159"/>
      <c r="AG245" s="167"/>
      <c r="AH245" s="132"/>
      <c r="AI245" s="132"/>
      <c r="AJ245" s="132"/>
      <c r="AK245" s="159"/>
      <c r="AL245" s="167"/>
      <c r="AM245" s="132"/>
      <c r="AN245" s="132"/>
      <c r="AO245" s="132"/>
      <c r="AP245" s="168"/>
      <c r="AQ245" s="180">
        <f t="shared" si="3"/>
        <v>0</v>
      </c>
    </row>
    <row r="246" spans="1:43" hidden="1" x14ac:dyDescent="0.3">
      <c r="A246" s="11">
        <v>12530048</v>
      </c>
      <c r="B246" s="108" t="s">
        <v>268</v>
      </c>
      <c r="C246" s="149"/>
      <c r="D246" s="132"/>
      <c r="E246" s="132"/>
      <c r="F246" s="132"/>
      <c r="G246" s="150"/>
      <c r="H246" s="149"/>
      <c r="I246" s="132"/>
      <c r="J246" s="132"/>
      <c r="K246" s="132"/>
      <c r="L246" s="159"/>
      <c r="M246" s="167"/>
      <c r="N246" s="132"/>
      <c r="O246" s="132"/>
      <c r="P246" s="132"/>
      <c r="Q246" s="168"/>
      <c r="R246" s="167"/>
      <c r="S246" s="132"/>
      <c r="T246" s="132"/>
      <c r="U246" s="132"/>
      <c r="V246" s="168"/>
      <c r="W246" s="162"/>
      <c r="X246" s="132"/>
      <c r="Y246" s="132"/>
      <c r="Z246" s="132"/>
      <c r="AA246" s="150"/>
      <c r="AB246" s="149"/>
      <c r="AC246" s="132"/>
      <c r="AD246" s="132"/>
      <c r="AE246" s="132"/>
      <c r="AF246" s="159"/>
      <c r="AG246" s="167"/>
      <c r="AH246" s="132"/>
      <c r="AI246" s="132"/>
      <c r="AJ246" s="132"/>
      <c r="AK246" s="159"/>
      <c r="AL246" s="167"/>
      <c r="AM246" s="132"/>
      <c r="AN246" s="132"/>
      <c r="AO246" s="132"/>
      <c r="AP246" s="168"/>
      <c r="AQ246" s="180">
        <f t="shared" si="3"/>
        <v>0</v>
      </c>
    </row>
    <row r="247" spans="1:43" x14ac:dyDescent="0.3">
      <c r="A247" s="11">
        <v>12440195</v>
      </c>
      <c r="B247" s="137" t="s">
        <v>27</v>
      </c>
      <c r="C247" s="149">
        <v>32</v>
      </c>
      <c r="D247" s="132"/>
      <c r="E247" s="132"/>
      <c r="F247" s="132"/>
      <c r="G247" s="150"/>
      <c r="H247" s="149"/>
      <c r="I247" s="132"/>
      <c r="J247" s="132"/>
      <c r="K247" s="132"/>
      <c r="L247" s="159"/>
      <c r="M247" s="167"/>
      <c r="N247" s="132"/>
      <c r="O247" s="132"/>
      <c r="P247" s="132"/>
      <c r="Q247" s="168"/>
      <c r="R247" s="167"/>
      <c r="S247" s="132"/>
      <c r="T247" s="132"/>
      <c r="U247" s="132"/>
      <c r="V247" s="168"/>
      <c r="W247" s="162"/>
      <c r="X247" s="132"/>
      <c r="Y247" s="132"/>
      <c r="Z247" s="132"/>
      <c r="AA247" s="150"/>
      <c r="AB247" s="149"/>
      <c r="AC247" s="132"/>
      <c r="AD247" s="132"/>
      <c r="AE247" s="132"/>
      <c r="AF247" s="159"/>
      <c r="AG247" s="167"/>
      <c r="AH247" s="132"/>
      <c r="AI247" s="132"/>
      <c r="AJ247" s="132"/>
      <c r="AK247" s="159"/>
      <c r="AL247" s="167"/>
      <c r="AM247" s="132"/>
      <c r="AN247" s="132"/>
      <c r="AO247" s="132"/>
      <c r="AP247" s="168"/>
      <c r="AQ247" s="180">
        <f t="shared" si="3"/>
        <v>32</v>
      </c>
    </row>
    <row r="248" spans="1:43" hidden="1" x14ac:dyDescent="0.3">
      <c r="A248" s="11">
        <v>12851026</v>
      </c>
      <c r="B248" s="108" t="s">
        <v>269</v>
      </c>
      <c r="C248" s="149"/>
      <c r="D248" s="132"/>
      <c r="E248" s="132"/>
      <c r="F248" s="132"/>
      <c r="G248" s="150"/>
      <c r="H248" s="149"/>
      <c r="I248" s="132"/>
      <c r="J248" s="132"/>
      <c r="K248" s="132"/>
      <c r="L248" s="159"/>
      <c r="M248" s="167"/>
      <c r="N248" s="132"/>
      <c r="O248" s="132"/>
      <c r="P248" s="132"/>
      <c r="Q248" s="168"/>
      <c r="R248" s="167"/>
      <c r="S248" s="132"/>
      <c r="T248" s="132"/>
      <c r="U248" s="132"/>
      <c r="V248" s="168"/>
      <c r="W248" s="162"/>
      <c r="X248" s="132"/>
      <c r="Y248" s="132"/>
      <c r="Z248" s="132"/>
      <c r="AA248" s="150"/>
      <c r="AB248" s="149"/>
      <c r="AC248" s="132"/>
      <c r="AD248" s="132"/>
      <c r="AE248" s="132"/>
      <c r="AF248" s="159"/>
      <c r="AG248" s="167"/>
      <c r="AH248" s="132"/>
      <c r="AI248" s="132"/>
      <c r="AJ248" s="132"/>
      <c r="AK248" s="159"/>
      <c r="AL248" s="167"/>
      <c r="AM248" s="132"/>
      <c r="AN248" s="132"/>
      <c r="AO248" s="132"/>
      <c r="AP248" s="168"/>
      <c r="AQ248" s="180">
        <f t="shared" si="3"/>
        <v>0</v>
      </c>
    </row>
    <row r="249" spans="1:43" hidden="1" x14ac:dyDescent="0.3">
      <c r="A249" s="11">
        <v>12530108</v>
      </c>
      <c r="B249" s="108" t="s">
        <v>270</v>
      </c>
      <c r="C249" s="149"/>
      <c r="D249" s="132"/>
      <c r="E249" s="132"/>
      <c r="F249" s="132"/>
      <c r="G249" s="150"/>
      <c r="H249" s="149"/>
      <c r="I249" s="132"/>
      <c r="J249" s="132"/>
      <c r="K249" s="132"/>
      <c r="L249" s="159"/>
      <c r="M249" s="167"/>
      <c r="N249" s="132"/>
      <c r="O249" s="132"/>
      <c r="P249" s="132"/>
      <c r="Q249" s="168"/>
      <c r="R249" s="167"/>
      <c r="S249" s="132"/>
      <c r="T249" s="132"/>
      <c r="U249" s="132"/>
      <c r="V249" s="168"/>
      <c r="W249" s="162"/>
      <c r="X249" s="132"/>
      <c r="Y249" s="132"/>
      <c r="Z249" s="132"/>
      <c r="AA249" s="150"/>
      <c r="AB249" s="149"/>
      <c r="AC249" s="132"/>
      <c r="AD249" s="132"/>
      <c r="AE249" s="132"/>
      <c r="AF249" s="159"/>
      <c r="AG249" s="167"/>
      <c r="AH249" s="132"/>
      <c r="AI249" s="132"/>
      <c r="AJ249" s="132"/>
      <c r="AK249" s="159"/>
      <c r="AL249" s="167"/>
      <c r="AM249" s="132"/>
      <c r="AN249" s="132"/>
      <c r="AO249" s="132"/>
      <c r="AP249" s="168"/>
      <c r="AQ249" s="180">
        <f t="shared" si="3"/>
        <v>0</v>
      </c>
    </row>
    <row r="250" spans="1:43" hidden="1" x14ac:dyDescent="0.3">
      <c r="A250" s="11">
        <v>12440019</v>
      </c>
      <c r="B250" s="108" t="s">
        <v>271</v>
      </c>
      <c r="C250" s="149"/>
      <c r="D250" s="132"/>
      <c r="E250" s="132"/>
      <c r="F250" s="132"/>
      <c r="G250" s="150"/>
      <c r="H250" s="149"/>
      <c r="I250" s="132"/>
      <c r="J250" s="132"/>
      <c r="K250" s="132"/>
      <c r="L250" s="159"/>
      <c r="M250" s="167"/>
      <c r="N250" s="132"/>
      <c r="O250" s="132"/>
      <c r="P250" s="132"/>
      <c r="Q250" s="168"/>
      <c r="R250" s="167"/>
      <c r="S250" s="132"/>
      <c r="T250" s="132"/>
      <c r="U250" s="132"/>
      <c r="V250" s="168"/>
      <c r="W250" s="162"/>
      <c r="X250" s="132"/>
      <c r="Y250" s="132"/>
      <c r="Z250" s="132"/>
      <c r="AA250" s="150"/>
      <c r="AB250" s="149"/>
      <c r="AC250" s="132"/>
      <c r="AD250" s="132"/>
      <c r="AE250" s="132"/>
      <c r="AF250" s="159"/>
      <c r="AG250" s="167"/>
      <c r="AH250" s="132"/>
      <c r="AI250" s="132"/>
      <c r="AJ250" s="132"/>
      <c r="AK250" s="159"/>
      <c r="AL250" s="167"/>
      <c r="AM250" s="132"/>
      <c r="AN250" s="132"/>
      <c r="AO250" s="132"/>
      <c r="AP250" s="168"/>
      <c r="AQ250" s="180">
        <f t="shared" si="3"/>
        <v>0</v>
      </c>
    </row>
    <row r="251" spans="1:43" hidden="1" x14ac:dyDescent="0.3">
      <c r="A251" s="11">
        <v>12440020</v>
      </c>
      <c r="B251" s="108" t="s">
        <v>272</v>
      </c>
      <c r="C251" s="149"/>
      <c r="D251" s="132"/>
      <c r="E251" s="132"/>
      <c r="F251" s="132"/>
      <c r="G251" s="150"/>
      <c r="H251" s="149"/>
      <c r="I251" s="132"/>
      <c r="J251" s="132"/>
      <c r="K251" s="132"/>
      <c r="L251" s="159"/>
      <c r="M251" s="167"/>
      <c r="N251" s="132"/>
      <c r="O251" s="132"/>
      <c r="P251" s="132"/>
      <c r="Q251" s="168"/>
      <c r="R251" s="167"/>
      <c r="S251" s="132"/>
      <c r="T251" s="132"/>
      <c r="U251" s="132"/>
      <c r="V251" s="168"/>
      <c r="W251" s="162"/>
      <c r="X251" s="132"/>
      <c r="Y251" s="132"/>
      <c r="Z251" s="132"/>
      <c r="AA251" s="150"/>
      <c r="AB251" s="149"/>
      <c r="AC251" s="132"/>
      <c r="AD251" s="132"/>
      <c r="AE251" s="132"/>
      <c r="AF251" s="159"/>
      <c r="AG251" s="167"/>
      <c r="AH251" s="132"/>
      <c r="AI251" s="132"/>
      <c r="AJ251" s="132"/>
      <c r="AK251" s="159"/>
      <c r="AL251" s="167"/>
      <c r="AM251" s="132"/>
      <c r="AN251" s="132"/>
      <c r="AO251" s="132"/>
      <c r="AP251" s="168"/>
      <c r="AQ251" s="180">
        <f t="shared" si="3"/>
        <v>0</v>
      </c>
    </row>
    <row r="252" spans="1:43" hidden="1" x14ac:dyDescent="0.3">
      <c r="A252" s="11">
        <v>12490003</v>
      </c>
      <c r="B252" s="108" t="s">
        <v>273</v>
      </c>
      <c r="C252" s="149"/>
      <c r="D252" s="132"/>
      <c r="E252" s="132"/>
      <c r="F252" s="132"/>
      <c r="G252" s="150"/>
      <c r="H252" s="149"/>
      <c r="I252" s="132"/>
      <c r="J252" s="132"/>
      <c r="K252" s="132"/>
      <c r="L252" s="159"/>
      <c r="M252" s="167"/>
      <c r="N252" s="132"/>
      <c r="O252" s="132"/>
      <c r="P252" s="132"/>
      <c r="Q252" s="168"/>
      <c r="R252" s="167"/>
      <c r="S252" s="132"/>
      <c r="T252" s="132"/>
      <c r="U252" s="132"/>
      <c r="V252" s="168"/>
      <c r="W252" s="162"/>
      <c r="X252" s="132"/>
      <c r="Y252" s="132"/>
      <c r="Z252" s="132"/>
      <c r="AA252" s="150"/>
      <c r="AB252" s="149"/>
      <c r="AC252" s="132"/>
      <c r="AD252" s="132"/>
      <c r="AE252" s="132"/>
      <c r="AF252" s="159"/>
      <c r="AG252" s="167"/>
      <c r="AH252" s="132"/>
      <c r="AI252" s="132"/>
      <c r="AJ252" s="132"/>
      <c r="AK252" s="159"/>
      <c r="AL252" s="167"/>
      <c r="AM252" s="132"/>
      <c r="AN252" s="132"/>
      <c r="AO252" s="132"/>
      <c r="AP252" s="168"/>
      <c r="AQ252" s="180">
        <f t="shared" si="3"/>
        <v>0</v>
      </c>
    </row>
    <row r="253" spans="1:43" x14ac:dyDescent="0.3">
      <c r="A253" s="11">
        <v>12490040</v>
      </c>
      <c r="B253" s="137" t="s">
        <v>18</v>
      </c>
      <c r="C253" s="149"/>
      <c r="D253" s="132"/>
      <c r="E253" s="132"/>
      <c r="F253" s="132"/>
      <c r="G253" s="150"/>
      <c r="H253" s="149"/>
      <c r="I253" s="132"/>
      <c r="J253" s="132"/>
      <c r="K253" s="132"/>
      <c r="L253" s="159"/>
      <c r="M253" s="167"/>
      <c r="N253" s="132"/>
      <c r="O253" s="132"/>
      <c r="P253" s="132"/>
      <c r="Q253" s="168"/>
      <c r="R253" s="167">
        <v>32</v>
      </c>
      <c r="S253" s="132"/>
      <c r="T253" s="132"/>
      <c r="U253" s="132"/>
      <c r="V253" s="168"/>
      <c r="W253" s="162">
        <v>32</v>
      </c>
      <c r="X253" s="132">
        <v>20</v>
      </c>
      <c r="Y253" s="132"/>
      <c r="Z253" s="132"/>
      <c r="AA253" s="150"/>
      <c r="AB253" s="149">
        <v>20</v>
      </c>
      <c r="AC253" s="132"/>
      <c r="AD253" s="132"/>
      <c r="AE253" s="132"/>
      <c r="AF253" s="159"/>
      <c r="AG253" s="167">
        <v>32</v>
      </c>
      <c r="AH253" s="132">
        <v>0</v>
      </c>
      <c r="AI253" s="132"/>
      <c r="AJ253" s="132"/>
      <c r="AK253" s="159"/>
      <c r="AL253" s="167">
        <v>40</v>
      </c>
      <c r="AM253" s="132">
        <v>32</v>
      </c>
      <c r="AN253" s="132"/>
      <c r="AO253" s="132"/>
      <c r="AP253" s="168"/>
      <c r="AQ253" s="180">
        <f t="shared" si="3"/>
        <v>208</v>
      </c>
    </row>
    <row r="254" spans="1:43" hidden="1" x14ac:dyDescent="0.3">
      <c r="A254" s="11">
        <v>12720009</v>
      </c>
      <c r="B254" s="108" t="s">
        <v>274</v>
      </c>
      <c r="C254" s="149"/>
      <c r="D254" s="132"/>
      <c r="E254" s="132"/>
      <c r="F254" s="132"/>
      <c r="G254" s="150"/>
      <c r="H254" s="149"/>
      <c r="I254" s="132"/>
      <c r="J254" s="132"/>
      <c r="K254" s="132"/>
      <c r="L254" s="159"/>
      <c r="M254" s="167"/>
      <c r="N254" s="132"/>
      <c r="O254" s="132"/>
      <c r="P254" s="132"/>
      <c r="Q254" s="168"/>
      <c r="R254" s="167"/>
      <c r="S254" s="132"/>
      <c r="T254" s="132"/>
      <c r="U254" s="132"/>
      <c r="V254" s="168"/>
      <c r="W254" s="162"/>
      <c r="X254" s="132"/>
      <c r="Y254" s="132"/>
      <c r="Z254" s="132"/>
      <c r="AA254" s="150"/>
      <c r="AB254" s="149"/>
      <c r="AC254" s="132"/>
      <c r="AD254" s="132"/>
      <c r="AE254" s="132"/>
      <c r="AF254" s="159"/>
      <c r="AG254" s="167"/>
      <c r="AH254" s="132"/>
      <c r="AI254" s="132"/>
      <c r="AJ254" s="132"/>
      <c r="AK254" s="159"/>
      <c r="AL254" s="167"/>
      <c r="AM254" s="132"/>
      <c r="AN254" s="132"/>
      <c r="AO254" s="132"/>
      <c r="AP254" s="168"/>
      <c r="AQ254" s="180">
        <f t="shared" si="3"/>
        <v>0</v>
      </c>
    </row>
    <row r="255" spans="1:43" hidden="1" x14ac:dyDescent="0.3">
      <c r="A255" s="11">
        <v>12530119</v>
      </c>
      <c r="B255" s="108" t="s">
        <v>275</v>
      </c>
      <c r="C255" s="149"/>
      <c r="D255" s="132"/>
      <c r="E255" s="132"/>
      <c r="F255" s="132"/>
      <c r="G255" s="150"/>
      <c r="H255" s="149"/>
      <c r="I255" s="132"/>
      <c r="J255" s="132"/>
      <c r="K255" s="132"/>
      <c r="L255" s="159"/>
      <c r="M255" s="167"/>
      <c r="N255" s="132"/>
      <c r="O255" s="132"/>
      <c r="P255" s="132"/>
      <c r="Q255" s="168"/>
      <c r="R255" s="167"/>
      <c r="S255" s="132"/>
      <c r="T255" s="132"/>
      <c r="U255" s="132"/>
      <c r="V255" s="168"/>
      <c r="W255" s="162"/>
      <c r="X255" s="132"/>
      <c r="Y255" s="132"/>
      <c r="Z255" s="132"/>
      <c r="AA255" s="150"/>
      <c r="AB255" s="149"/>
      <c r="AC255" s="132"/>
      <c r="AD255" s="132"/>
      <c r="AE255" s="132"/>
      <c r="AF255" s="159"/>
      <c r="AG255" s="167"/>
      <c r="AH255" s="132"/>
      <c r="AI255" s="132"/>
      <c r="AJ255" s="132"/>
      <c r="AK255" s="159"/>
      <c r="AL255" s="167"/>
      <c r="AM255" s="132"/>
      <c r="AN255" s="132"/>
      <c r="AO255" s="132"/>
      <c r="AP255" s="168"/>
      <c r="AQ255" s="180">
        <f t="shared" si="3"/>
        <v>0</v>
      </c>
    </row>
    <row r="256" spans="1:43" hidden="1" x14ac:dyDescent="0.3">
      <c r="A256" s="11">
        <v>12720120</v>
      </c>
      <c r="B256" s="108" t="s">
        <v>276</v>
      </c>
      <c r="C256" s="149"/>
      <c r="D256" s="132"/>
      <c r="E256" s="132"/>
      <c r="F256" s="132"/>
      <c r="G256" s="150"/>
      <c r="H256" s="149"/>
      <c r="I256" s="132"/>
      <c r="J256" s="132"/>
      <c r="K256" s="132"/>
      <c r="L256" s="159"/>
      <c r="M256" s="167"/>
      <c r="N256" s="132"/>
      <c r="O256" s="132"/>
      <c r="P256" s="132"/>
      <c r="Q256" s="168"/>
      <c r="R256" s="167"/>
      <c r="S256" s="132"/>
      <c r="T256" s="132"/>
      <c r="U256" s="132"/>
      <c r="V256" s="168"/>
      <c r="W256" s="162"/>
      <c r="X256" s="132"/>
      <c r="Y256" s="132"/>
      <c r="Z256" s="132"/>
      <c r="AA256" s="150"/>
      <c r="AB256" s="149"/>
      <c r="AC256" s="132"/>
      <c r="AD256" s="132"/>
      <c r="AE256" s="132"/>
      <c r="AF256" s="159"/>
      <c r="AG256" s="167"/>
      <c r="AH256" s="132"/>
      <c r="AI256" s="132"/>
      <c r="AJ256" s="132"/>
      <c r="AK256" s="159"/>
      <c r="AL256" s="167"/>
      <c r="AM256" s="132"/>
      <c r="AN256" s="132"/>
      <c r="AO256" s="132"/>
      <c r="AP256" s="168"/>
      <c r="AQ256" s="180">
        <f t="shared" si="3"/>
        <v>0</v>
      </c>
    </row>
    <row r="257" spans="1:43" hidden="1" x14ac:dyDescent="0.3">
      <c r="A257" s="11">
        <v>12530072</v>
      </c>
      <c r="B257" s="108" t="s">
        <v>277</v>
      </c>
      <c r="C257" s="149"/>
      <c r="D257" s="132"/>
      <c r="E257" s="132"/>
      <c r="F257" s="132"/>
      <c r="G257" s="150"/>
      <c r="H257" s="149"/>
      <c r="I257" s="132"/>
      <c r="J257" s="132"/>
      <c r="K257" s="132"/>
      <c r="L257" s="159"/>
      <c r="M257" s="167"/>
      <c r="N257" s="132"/>
      <c r="O257" s="132"/>
      <c r="P257" s="132"/>
      <c r="Q257" s="168"/>
      <c r="R257" s="167"/>
      <c r="S257" s="132"/>
      <c r="T257" s="132"/>
      <c r="U257" s="132"/>
      <c r="V257" s="168"/>
      <c r="W257" s="162"/>
      <c r="X257" s="132"/>
      <c r="Y257" s="132"/>
      <c r="Z257" s="132"/>
      <c r="AA257" s="150"/>
      <c r="AB257" s="149"/>
      <c r="AC257" s="132"/>
      <c r="AD257" s="132"/>
      <c r="AE257" s="132"/>
      <c r="AF257" s="159"/>
      <c r="AG257" s="167"/>
      <c r="AH257" s="132"/>
      <c r="AI257" s="132"/>
      <c r="AJ257" s="132"/>
      <c r="AK257" s="159"/>
      <c r="AL257" s="167"/>
      <c r="AM257" s="132"/>
      <c r="AN257" s="132"/>
      <c r="AO257" s="132"/>
      <c r="AP257" s="168"/>
      <c r="AQ257" s="180">
        <f t="shared" si="3"/>
        <v>0</v>
      </c>
    </row>
    <row r="258" spans="1:43" hidden="1" x14ac:dyDescent="0.3">
      <c r="A258" s="11">
        <v>12440182</v>
      </c>
      <c r="B258" s="108" t="s">
        <v>278</v>
      </c>
      <c r="C258" s="149"/>
      <c r="D258" s="132"/>
      <c r="E258" s="132"/>
      <c r="F258" s="132"/>
      <c r="G258" s="150"/>
      <c r="H258" s="149"/>
      <c r="I258" s="132"/>
      <c r="J258" s="132"/>
      <c r="K258" s="132"/>
      <c r="L258" s="159"/>
      <c r="M258" s="167"/>
      <c r="N258" s="132"/>
      <c r="O258" s="132"/>
      <c r="P258" s="132"/>
      <c r="Q258" s="168"/>
      <c r="R258" s="167"/>
      <c r="S258" s="132"/>
      <c r="T258" s="132"/>
      <c r="U258" s="132"/>
      <c r="V258" s="168"/>
      <c r="W258" s="162"/>
      <c r="X258" s="132"/>
      <c r="Y258" s="132"/>
      <c r="Z258" s="132"/>
      <c r="AA258" s="150"/>
      <c r="AB258" s="149"/>
      <c r="AC258" s="132"/>
      <c r="AD258" s="132"/>
      <c r="AE258" s="132"/>
      <c r="AF258" s="159"/>
      <c r="AG258" s="167"/>
      <c r="AH258" s="132"/>
      <c r="AI258" s="132"/>
      <c r="AJ258" s="132"/>
      <c r="AK258" s="159"/>
      <c r="AL258" s="167"/>
      <c r="AM258" s="132"/>
      <c r="AN258" s="132"/>
      <c r="AO258" s="132"/>
      <c r="AP258" s="168"/>
      <c r="AQ258" s="180">
        <f t="shared" si="3"/>
        <v>0</v>
      </c>
    </row>
    <row r="259" spans="1:43" hidden="1" x14ac:dyDescent="0.3">
      <c r="A259" s="11">
        <v>12720084</v>
      </c>
      <c r="B259" s="108" t="s">
        <v>279</v>
      </c>
      <c r="C259" s="149"/>
      <c r="D259" s="132"/>
      <c r="E259" s="132"/>
      <c r="F259" s="132"/>
      <c r="G259" s="150"/>
      <c r="H259" s="149"/>
      <c r="I259" s="132"/>
      <c r="J259" s="132"/>
      <c r="K259" s="132"/>
      <c r="L259" s="159"/>
      <c r="M259" s="167"/>
      <c r="N259" s="132"/>
      <c r="O259" s="132"/>
      <c r="P259" s="132"/>
      <c r="Q259" s="168"/>
      <c r="R259" s="167"/>
      <c r="S259" s="132"/>
      <c r="T259" s="132"/>
      <c r="U259" s="132"/>
      <c r="V259" s="168"/>
      <c r="W259" s="162"/>
      <c r="X259" s="132"/>
      <c r="Y259" s="132"/>
      <c r="Z259" s="132"/>
      <c r="AA259" s="150"/>
      <c r="AB259" s="149"/>
      <c r="AC259" s="132"/>
      <c r="AD259" s="132"/>
      <c r="AE259" s="132"/>
      <c r="AF259" s="159"/>
      <c r="AG259" s="167"/>
      <c r="AH259" s="132"/>
      <c r="AI259" s="132"/>
      <c r="AJ259" s="132"/>
      <c r="AK259" s="159"/>
      <c r="AL259" s="167"/>
      <c r="AM259" s="132"/>
      <c r="AN259" s="132"/>
      <c r="AO259" s="132"/>
      <c r="AP259" s="168"/>
      <c r="AQ259" s="180">
        <f t="shared" si="3"/>
        <v>0</v>
      </c>
    </row>
    <row r="260" spans="1:43" hidden="1" x14ac:dyDescent="0.3">
      <c r="A260" s="11">
        <v>12850136</v>
      </c>
      <c r="B260" s="108" t="s">
        <v>281</v>
      </c>
      <c r="C260" s="149"/>
      <c r="D260" s="132"/>
      <c r="E260" s="132"/>
      <c r="F260" s="132"/>
      <c r="G260" s="150"/>
      <c r="H260" s="149"/>
      <c r="I260" s="132"/>
      <c r="J260" s="132"/>
      <c r="K260" s="132"/>
      <c r="L260" s="159"/>
      <c r="M260" s="167"/>
      <c r="N260" s="132"/>
      <c r="O260" s="132"/>
      <c r="P260" s="132"/>
      <c r="Q260" s="168"/>
      <c r="R260" s="167"/>
      <c r="S260" s="132"/>
      <c r="T260" s="132"/>
      <c r="U260" s="132"/>
      <c r="V260" s="168"/>
      <c r="W260" s="162"/>
      <c r="X260" s="132"/>
      <c r="Y260" s="132"/>
      <c r="Z260" s="132"/>
      <c r="AA260" s="150"/>
      <c r="AB260" s="149"/>
      <c r="AC260" s="132"/>
      <c r="AD260" s="132"/>
      <c r="AE260" s="132"/>
      <c r="AF260" s="159"/>
      <c r="AG260" s="167"/>
      <c r="AH260" s="132"/>
      <c r="AI260" s="132"/>
      <c r="AJ260" s="132"/>
      <c r="AK260" s="159"/>
      <c r="AL260" s="167"/>
      <c r="AM260" s="132"/>
      <c r="AN260" s="132"/>
      <c r="AO260" s="132"/>
      <c r="AP260" s="168"/>
      <c r="AQ260" s="180">
        <f t="shared" ref="AQ260:AQ323" si="4">SUM(C260:AP260)</f>
        <v>0</v>
      </c>
    </row>
    <row r="261" spans="1:43" hidden="1" x14ac:dyDescent="0.3">
      <c r="A261" s="11">
        <v>12490037</v>
      </c>
      <c r="B261" s="108" t="s">
        <v>282</v>
      </c>
      <c r="C261" s="149"/>
      <c r="D261" s="132"/>
      <c r="E261" s="132"/>
      <c r="F261" s="132"/>
      <c r="G261" s="150"/>
      <c r="H261" s="149"/>
      <c r="I261" s="132"/>
      <c r="J261" s="132"/>
      <c r="K261" s="132"/>
      <c r="L261" s="159"/>
      <c r="M261" s="167"/>
      <c r="N261" s="132"/>
      <c r="O261" s="132"/>
      <c r="P261" s="132"/>
      <c r="Q261" s="168"/>
      <c r="R261" s="167"/>
      <c r="S261" s="132"/>
      <c r="T261" s="132"/>
      <c r="U261" s="132"/>
      <c r="V261" s="168"/>
      <c r="W261" s="162"/>
      <c r="X261" s="132"/>
      <c r="Y261" s="132"/>
      <c r="Z261" s="132"/>
      <c r="AA261" s="150"/>
      <c r="AB261" s="149"/>
      <c r="AC261" s="132"/>
      <c r="AD261" s="132"/>
      <c r="AE261" s="132"/>
      <c r="AF261" s="159"/>
      <c r="AG261" s="167"/>
      <c r="AH261" s="132"/>
      <c r="AI261" s="132"/>
      <c r="AJ261" s="132"/>
      <c r="AK261" s="159"/>
      <c r="AL261" s="167"/>
      <c r="AM261" s="132"/>
      <c r="AN261" s="132"/>
      <c r="AO261" s="132"/>
      <c r="AP261" s="168"/>
      <c r="AQ261" s="180">
        <f t="shared" si="4"/>
        <v>0</v>
      </c>
    </row>
    <row r="262" spans="1:43" hidden="1" x14ac:dyDescent="0.3">
      <c r="A262" s="11">
        <v>12440067</v>
      </c>
      <c r="B262" s="108" t="s">
        <v>33</v>
      </c>
      <c r="C262" s="149"/>
      <c r="D262" s="132"/>
      <c r="E262" s="132"/>
      <c r="F262" s="132"/>
      <c r="G262" s="150"/>
      <c r="H262" s="149"/>
      <c r="I262" s="132"/>
      <c r="J262" s="132"/>
      <c r="K262" s="132"/>
      <c r="L262" s="159"/>
      <c r="M262" s="167"/>
      <c r="N262" s="132"/>
      <c r="O262" s="132"/>
      <c r="P262" s="132"/>
      <c r="Q262" s="168"/>
      <c r="R262" s="167"/>
      <c r="S262" s="132"/>
      <c r="T262" s="132"/>
      <c r="U262" s="132"/>
      <c r="V262" s="168"/>
      <c r="W262" s="162"/>
      <c r="X262" s="132"/>
      <c r="Y262" s="132"/>
      <c r="Z262" s="132"/>
      <c r="AA262" s="150"/>
      <c r="AB262" s="149"/>
      <c r="AC262" s="132"/>
      <c r="AD262" s="132"/>
      <c r="AE262" s="132"/>
      <c r="AF262" s="159"/>
      <c r="AG262" s="167"/>
      <c r="AH262" s="132"/>
      <c r="AI262" s="132"/>
      <c r="AJ262" s="132"/>
      <c r="AK262" s="159"/>
      <c r="AL262" s="167"/>
      <c r="AM262" s="132"/>
      <c r="AN262" s="132"/>
      <c r="AO262" s="132"/>
      <c r="AP262" s="168"/>
      <c r="AQ262" s="180">
        <f t="shared" si="4"/>
        <v>0</v>
      </c>
    </row>
    <row r="263" spans="1:43" hidden="1" x14ac:dyDescent="0.3">
      <c r="A263" s="11">
        <v>12720048</v>
      </c>
      <c r="B263" s="108" t="s">
        <v>283</v>
      </c>
      <c r="C263" s="149"/>
      <c r="D263" s="132"/>
      <c r="E263" s="132"/>
      <c r="F263" s="132"/>
      <c r="G263" s="150"/>
      <c r="H263" s="149"/>
      <c r="I263" s="132"/>
      <c r="J263" s="132"/>
      <c r="K263" s="132"/>
      <c r="L263" s="159"/>
      <c r="M263" s="167"/>
      <c r="N263" s="132"/>
      <c r="O263" s="132"/>
      <c r="P263" s="132"/>
      <c r="Q263" s="168"/>
      <c r="R263" s="167"/>
      <c r="S263" s="132"/>
      <c r="T263" s="132"/>
      <c r="U263" s="132"/>
      <c r="V263" s="168"/>
      <c r="W263" s="162"/>
      <c r="X263" s="132"/>
      <c r="Y263" s="132"/>
      <c r="Z263" s="132"/>
      <c r="AA263" s="150"/>
      <c r="AB263" s="149"/>
      <c r="AC263" s="132"/>
      <c r="AD263" s="132"/>
      <c r="AE263" s="132"/>
      <c r="AF263" s="159"/>
      <c r="AG263" s="167"/>
      <c r="AH263" s="132"/>
      <c r="AI263" s="132"/>
      <c r="AJ263" s="132"/>
      <c r="AK263" s="159"/>
      <c r="AL263" s="167"/>
      <c r="AM263" s="132"/>
      <c r="AN263" s="132"/>
      <c r="AO263" s="132"/>
      <c r="AP263" s="168"/>
      <c r="AQ263" s="180">
        <f t="shared" si="4"/>
        <v>0</v>
      </c>
    </row>
    <row r="264" spans="1:43" hidden="1" x14ac:dyDescent="0.3">
      <c r="A264" s="11">
        <v>12490002</v>
      </c>
      <c r="B264" s="108" t="s">
        <v>284</v>
      </c>
      <c r="C264" s="149"/>
      <c r="D264" s="132"/>
      <c r="E264" s="132"/>
      <c r="F264" s="132"/>
      <c r="G264" s="150"/>
      <c r="H264" s="149"/>
      <c r="I264" s="132"/>
      <c r="J264" s="132"/>
      <c r="K264" s="132"/>
      <c r="L264" s="159"/>
      <c r="M264" s="167"/>
      <c r="N264" s="132"/>
      <c r="O264" s="132"/>
      <c r="P264" s="132"/>
      <c r="Q264" s="168"/>
      <c r="R264" s="167"/>
      <c r="S264" s="132"/>
      <c r="T264" s="132"/>
      <c r="U264" s="132"/>
      <c r="V264" s="168"/>
      <c r="W264" s="162"/>
      <c r="X264" s="132"/>
      <c r="Y264" s="132"/>
      <c r="Z264" s="132"/>
      <c r="AA264" s="150"/>
      <c r="AB264" s="149"/>
      <c r="AC264" s="132"/>
      <c r="AD264" s="132"/>
      <c r="AE264" s="132"/>
      <c r="AF264" s="159"/>
      <c r="AG264" s="167"/>
      <c r="AH264" s="132"/>
      <c r="AI264" s="132"/>
      <c r="AJ264" s="132"/>
      <c r="AK264" s="159"/>
      <c r="AL264" s="167"/>
      <c r="AM264" s="132"/>
      <c r="AN264" s="132"/>
      <c r="AO264" s="132"/>
      <c r="AP264" s="168"/>
      <c r="AQ264" s="180">
        <f t="shared" si="4"/>
        <v>0</v>
      </c>
    </row>
    <row r="265" spans="1:43" hidden="1" x14ac:dyDescent="0.3">
      <c r="A265" s="11">
        <v>12490059</v>
      </c>
      <c r="B265" s="108" t="s">
        <v>285</v>
      </c>
      <c r="C265" s="149"/>
      <c r="D265" s="132"/>
      <c r="E265" s="132"/>
      <c r="F265" s="132"/>
      <c r="G265" s="150"/>
      <c r="H265" s="149"/>
      <c r="I265" s="132"/>
      <c r="J265" s="132"/>
      <c r="K265" s="132"/>
      <c r="L265" s="159"/>
      <c r="M265" s="167"/>
      <c r="N265" s="132"/>
      <c r="O265" s="132"/>
      <c r="P265" s="132"/>
      <c r="Q265" s="168"/>
      <c r="R265" s="167"/>
      <c r="S265" s="132"/>
      <c r="T265" s="132"/>
      <c r="U265" s="132"/>
      <c r="V265" s="168"/>
      <c r="W265" s="162"/>
      <c r="X265" s="132"/>
      <c r="Y265" s="132"/>
      <c r="Z265" s="132"/>
      <c r="AA265" s="150"/>
      <c r="AB265" s="149"/>
      <c r="AC265" s="132"/>
      <c r="AD265" s="132"/>
      <c r="AE265" s="132"/>
      <c r="AF265" s="159"/>
      <c r="AG265" s="167"/>
      <c r="AH265" s="132"/>
      <c r="AI265" s="132"/>
      <c r="AJ265" s="132"/>
      <c r="AK265" s="159"/>
      <c r="AL265" s="167"/>
      <c r="AM265" s="132"/>
      <c r="AN265" s="132"/>
      <c r="AO265" s="132"/>
      <c r="AP265" s="168"/>
      <c r="AQ265" s="180">
        <f t="shared" si="4"/>
        <v>0</v>
      </c>
    </row>
    <row r="266" spans="1:43" hidden="1" x14ac:dyDescent="0.3">
      <c r="A266" s="11">
        <v>12530061</v>
      </c>
      <c r="B266" s="108" t="s">
        <v>286</v>
      </c>
      <c r="C266" s="149"/>
      <c r="D266" s="132"/>
      <c r="E266" s="132"/>
      <c r="F266" s="132"/>
      <c r="G266" s="150"/>
      <c r="H266" s="149"/>
      <c r="I266" s="132"/>
      <c r="J266" s="132"/>
      <c r="K266" s="132"/>
      <c r="L266" s="159"/>
      <c r="M266" s="167"/>
      <c r="N266" s="132"/>
      <c r="O266" s="132"/>
      <c r="P266" s="132"/>
      <c r="Q266" s="168"/>
      <c r="R266" s="167"/>
      <c r="S266" s="132"/>
      <c r="T266" s="132"/>
      <c r="U266" s="132"/>
      <c r="V266" s="168"/>
      <c r="W266" s="162"/>
      <c r="X266" s="132"/>
      <c r="Y266" s="132"/>
      <c r="Z266" s="132"/>
      <c r="AA266" s="150"/>
      <c r="AB266" s="149"/>
      <c r="AC266" s="132"/>
      <c r="AD266" s="132"/>
      <c r="AE266" s="132"/>
      <c r="AF266" s="159"/>
      <c r="AG266" s="167"/>
      <c r="AH266" s="132"/>
      <c r="AI266" s="132"/>
      <c r="AJ266" s="132"/>
      <c r="AK266" s="159"/>
      <c r="AL266" s="167"/>
      <c r="AM266" s="132"/>
      <c r="AN266" s="132"/>
      <c r="AO266" s="132"/>
      <c r="AP266" s="168"/>
      <c r="AQ266" s="180">
        <f t="shared" si="4"/>
        <v>0</v>
      </c>
    </row>
    <row r="267" spans="1:43" hidden="1" x14ac:dyDescent="0.3">
      <c r="A267" s="11">
        <v>12720127</v>
      </c>
      <c r="B267" s="108" t="s">
        <v>287</v>
      </c>
      <c r="C267" s="149"/>
      <c r="D267" s="132"/>
      <c r="E267" s="132"/>
      <c r="F267" s="132"/>
      <c r="G267" s="150"/>
      <c r="H267" s="149"/>
      <c r="I267" s="132"/>
      <c r="J267" s="132"/>
      <c r="K267" s="132"/>
      <c r="L267" s="159"/>
      <c r="M267" s="167"/>
      <c r="N267" s="132"/>
      <c r="O267" s="132"/>
      <c r="P267" s="132"/>
      <c r="Q267" s="168"/>
      <c r="R267" s="167"/>
      <c r="S267" s="132"/>
      <c r="T267" s="132"/>
      <c r="U267" s="132"/>
      <c r="V267" s="168"/>
      <c r="W267" s="162"/>
      <c r="X267" s="132"/>
      <c r="Y267" s="132"/>
      <c r="Z267" s="132"/>
      <c r="AA267" s="150"/>
      <c r="AB267" s="149"/>
      <c r="AC267" s="132"/>
      <c r="AD267" s="132"/>
      <c r="AE267" s="132"/>
      <c r="AF267" s="159"/>
      <c r="AG267" s="167"/>
      <c r="AH267" s="132"/>
      <c r="AI267" s="132"/>
      <c r="AJ267" s="132"/>
      <c r="AK267" s="159"/>
      <c r="AL267" s="167"/>
      <c r="AM267" s="132"/>
      <c r="AN267" s="132"/>
      <c r="AO267" s="132"/>
      <c r="AP267" s="168"/>
      <c r="AQ267" s="180">
        <f t="shared" si="4"/>
        <v>0</v>
      </c>
    </row>
    <row r="268" spans="1:43" hidden="1" x14ac:dyDescent="0.3">
      <c r="A268" s="11">
        <v>12530146</v>
      </c>
      <c r="B268" s="108" t="s">
        <v>288</v>
      </c>
      <c r="C268" s="149"/>
      <c r="D268" s="132"/>
      <c r="E268" s="132"/>
      <c r="F268" s="132"/>
      <c r="G268" s="150"/>
      <c r="H268" s="149"/>
      <c r="I268" s="132"/>
      <c r="J268" s="132"/>
      <c r="K268" s="132"/>
      <c r="L268" s="159"/>
      <c r="M268" s="167"/>
      <c r="N268" s="132"/>
      <c r="O268" s="132"/>
      <c r="P268" s="132"/>
      <c r="Q268" s="168"/>
      <c r="R268" s="167"/>
      <c r="S268" s="132"/>
      <c r="T268" s="132"/>
      <c r="U268" s="132"/>
      <c r="V268" s="168"/>
      <c r="W268" s="162"/>
      <c r="X268" s="132"/>
      <c r="Y268" s="132"/>
      <c r="Z268" s="132"/>
      <c r="AA268" s="150"/>
      <c r="AB268" s="149"/>
      <c r="AC268" s="132"/>
      <c r="AD268" s="132"/>
      <c r="AE268" s="132"/>
      <c r="AF268" s="159"/>
      <c r="AG268" s="167"/>
      <c r="AH268" s="132"/>
      <c r="AI268" s="132"/>
      <c r="AJ268" s="132"/>
      <c r="AK268" s="159"/>
      <c r="AL268" s="167"/>
      <c r="AM268" s="132"/>
      <c r="AN268" s="132"/>
      <c r="AO268" s="132"/>
      <c r="AP268" s="168"/>
      <c r="AQ268" s="180">
        <f t="shared" si="4"/>
        <v>0</v>
      </c>
    </row>
    <row r="269" spans="1:43" hidden="1" x14ac:dyDescent="0.3">
      <c r="A269" s="11">
        <v>12440023</v>
      </c>
      <c r="B269" s="108" t="s">
        <v>289</v>
      </c>
      <c r="C269" s="149"/>
      <c r="D269" s="132"/>
      <c r="E269" s="132"/>
      <c r="F269" s="132"/>
      <c r="G269" s="150"/>
      <c r="H269" s="149"/>
      <c r="I269" s="132"/>
      <c r="J269" s="132"/>
      <c r="K269" s="132"/>
      <c r="L269" s="159"/>
      <c r="M269" s="167"/>
      <c r="N269" s="132"/>
      <c r="O269" s="132"/>
      <c r="P269" s="132"/>
      <c r="Q269" s="168"/>
      <c r="R269" s="167"/>
      <c r="S269" s="132"/>
      <c r="T269" s="132"/>
      <c r="U269" s="132"/>
      <c r="V269" s="168"/>
      <c r="W269" s="162"/>
      <c r="X269" s="132"/>
      <c r="Y269" s="132"/>
      <c r="Z269" s="132"/>
      <c r="AA269" s="150"/>
      <c r="AB269" s="149"/>
      <c r="AC269" s="132"/>
      <c r="AD269" s="132"/>
      <c r="AE269" s="132"/>
      <c r="AF269" s="159"/>
      <c r="AG269" s="167"/>
      <c r="AH269" s="132"/>
      <c r="AI269" s="132"/>
      <c r="AJ269" s="132"/>
      <c r="AK269" s="159"/>
      <c r="AL269" s="167"/>
      <c r="AM269" s="132"/>
      <c r="AN269" s="132"/>
      <c r="AO269" s="132"/>
      <c r="AP269" s="168"/>
      <c r="AQ269" s="180">
        <f t="shared" si="4"/>
        <v>0</v>
      </c>
    </row>
    <row r="270" spans="1:43" hidden="1" x14ac:dyDescent="0.3">
      <c r="A270" s="11">
        <v>12440071</v>
      </c>
      <c r="B270" s="108" t="s">
        <v>290</v>
      </c>
      <c r="C270" s="149"/>
      <c r="D270" s="132"/>
      <c r="E270" s="132"/>
      <c r="F270" s="132"/>
      <c r="G270" s="150"/>
      <c r="H270" s="149"/>
      <c r="I270" s="132"/>
      <c r="J270" s="132"/>
      <c r="K270" s="132"/>
      <c r="L270" s="159"/>
      <c r="M270" s="167"/>
      <c r="N270" s="132"/>
      <c r="O270" s="132"/>
      <c r="P270" s="132"/>
      <c r="Q270" s="168"/>
      <c r="R270" s="167"/>
      <c r="S270" s="132"/>
      <c r="T270" s="132"/>
      <c r="U270" s="132"/>
      <c r="V270" s="168"/>
      <c r="W270" s="162"/>
      <c r="X270" s="132"/>
      <c r="Y270" s="132"/>
      <c r="Z270" s="132"/>
      <c r="AA270" s="150"/>
      <c r="AB270" s="149"/>
      <c r="AC270" s="132"/>
      <c r="AD270" s="132"/>
      <c r="AE270" s="132"/>
      <c r="AF270" s="159"/>
      <c r="AG270" s="167"/>
      <c r="AH270" s="132"/>
      <c r="AI270" s="132"/>
      <c r="AJ270" s="132"/>
      <c r="AK270" s="159"/>
      <c r="AL270" s="167"/>
      <c r="AM270" s="132"/>
      <c r="AN270" s="132"/>
      <c r="AO270" s="132"/>
      <c r="AP270" s="168"/>
      <c r="AQ270" s="180">
        <f t="shared" si="4"/>
        <v>0</v>
      </c>
    </row>
    <row r="271" spans="1:43" hidden="1" x14ac:dyDescent="0.3">
      <c r="A271" s="11">
        <v>12490123</v>
      </c>
      <c r="B271" s="108" t="s">
        <v>291</v>
      </c>
      <c r="C271" s="149"/>
      <c r="D271" s="132"/>
      <c r="E271" s="132"/>
      <c r="F271" s="132"/>
      <c r="G271" s="150"/>
      <c r="H271" s="149"/>
      <c r="I271" s="132"/>
      <c r="J271" s="132"/>
      <c r="K271" s="132"/>
      <c r="L271" s="159"/>
      <c r="M271" s="167"/>
      <c r="N271" s="132"/>
      <c r="O271" s="132"/>
      <c r="P271" s="132"/>
      <c r="Q271" s="168"/>
      <c r="R271" s="167"/>
      <c r="S271" s="132"/>
      <c r="T271" s="132"/>
      <c r="U271" s="132"/>
      <c r="V271" s="168"/>
      <c r="W271" s="162"/>
      <c r="X271" s="132"/>
      <c r="Y271" s="132"/>
      <c r="Z271" s="132"/>
      <c r="AA271" s="150"/>
      <c r="AB271" s="149"/>
      <c r="AC271" s="132"/>
      <c r="AD271" s="132"/>
      <c r="AE271" s="132"/>
      <c r="AF271" s="159"/>
      <c r="AG271" s="167"/>
      <c r="AH271" s="132"/>
      <c r="AI271" s="132"/>
      <c r="AJ271" s="132"/>
      <c r="AK271" s="159"/>
      <c r="AL271" s="167"/>
      <c r="AM271" s="132"/>
      <c r="AN271" s="132"/>
      <c r="AO271" s="132"/>
      <c r="AP271" s="168"/>
      <c r="AQ271" s="180">
        <f t="shared" si="4"/>
        <v>0</v>
      </c>
    </row>
    <row r="272" spans="1:43" hidden="1" x14ac:dyDescent="0.3">
      <c r="A272" s="11">
        <v>12530050</v>
      </c>
      <c r="B272" s="108" t="s">
        <v>292</v>
      </c>
      <c r="C272" s="149"/>
      <c r="D272" s="132"/>
      <c r="E272" s="132"/>
      <c r="F272" s="132"/>
      <c r="G272" s="150"/>
      <c r="H272" s="149"/>
      <c r="I272" s="132"/>
      <c r="J272" s="132"/>
      <c r="K272" s="132"/>
      <c r="L272" s="159"/>
      <c r="M272" s="167"/>
      <c r="N272" s="132"/>
      <c r="O272" s="132"/>
      <c r="P272" s="132"/>
      <c r="Q272" s="168"/>
      <c r="R272" s="167"/>
      <c r="S272" s="132"/>
      <c r="T272" s="132"/>
      <c r="U272" s="132"/>
      <c r="V272" s="168"/>
      <c r="W272" s="162"/>
      <c r="X272" s="132"/>
      <c r="Y272" s="132"/>
      <c r="Z272" s="132"/>
      <c r="AA272" s="150"/>
      <c r="AB272" s="149"/>
      <c r="AC272" s="132"/>
      <c r="AD272" s="132"/>
      <c r="AE272" s="132"/>
      <c r="AF272" s="159"/>
      <c r="AG272" s="167"/>
      <c r="AH272" s="132"/>
      <c r="AI272" s="132"/>
      <c r="AJ272" s="132"/>
      <c r="AK272" s="159"/>
      <c r="AL272" s="167"/>
      <c r="AM272" s="132"/>
      <c r="AN272" s="132"/>
      <c r="AO272" s="132"/>
      <c r="AP272" s="168"/>
      <c r="AQ272" s="180">
        <f t="shared" si="4"/>
        <v>0</v>
      </c>
    </row>
    <row r="273" spans="1:43" hidden="1" x14ac:dyDescent="0.3">
      <c r="A273" s="11">
        <v>12720068</v>
      </c>
      <c r="B273" s="108" t="s">
        <v>293</v>
      </c>
      <c r="C273" s="149"/>
      <c r="D273" s="132"/>
      <c r="E273" s="132"/>
      <c r="F273" s="132"/>
      <c r="G273" s="150"/>
      <c r="H273" s="149"/>
      <c r="I273" s="132"/>
      <c r="J273" s="132"/>
      <c r="K273" s="132"/>
      <c r="L273" s="159"/>
      <c r="M273" s="167"/>
      <c r="N273" s="132"/>
      <c r="O273" s="132"/>
      <c r="P273" s="132"/>
      <c r="Q273" s="168"/>
      <c r="R273" s="167"/>
      <c r="S273" s="132"/>
      <c r="T273" s="132"/>
      <c r="U273" s="132"/>
      <c r="V273" s="168"/>
      <c r="W273" s="162"/>
      <c r="X273" s="132"/>
      <c r="Y273" s="132"/>
      <c r="Z273" s="132"/>
      <c r="AA273" s="150"/>
      <c r="AB273" s="149"/>
      <c r="AC273" s="132"/>
      <c r="AD273" s="132"/>
      <c r="AE273" s="132"/>
      <c r="AF273" s="159"/>
      <c r="AG273" s="167"/>
      <c r="AH273" s="132"/>
      <c r="AI273" s="132"/>
      <c r="AJ273" s="132"/>
      <c r="AK273" s="159"/>
      <c r="AL273" s="167"/>
      <c r="AM273" s="132"/>
      <c r="AN273" s="132"/>
      <c r="AO273" s="132"/>
      <c r="AP273" s="168"/>
      <c r="AQ273" s="180">
        <f t="shared" si="4"/>
        <v>0</v>
      </c>
    </row>
    <row r="274" spans="1:43" hidden="1" x14ac:dyDescent="0.3">
      <c r="A274" s="11">
        <v>12720062</v>
      </c>
      <c r="B274" s="108" t="s">
        <v>294</v>
      </c>
      <c r="C274" s="149"/>
      <c r="D274" s="132"/>
      <c r="E274" s="132"/>
      <c r="F274" s="132"/>
      <c r="G274" s="150"/>
      <c r="H274" s="149"/>
      <c r="I274" s="132"/>
      <c r="J274" s="132"/>
      <c r="K274" s="132"/>
      <c r="L274" s="159"/>
      <c r="M274" s="167"/>
      <c r="N274" s="132"/>
      <c r="O274" s="132"/>
      <c r="P274" s="132"/>
      <c r="Q274" s="168"/>
      <c r="R274" s="167"/>
      <c r="S274" s="132"/>
      <c r="T274" s="132"/>
      <c r="U274" s="132"/>
      <c r="V274" s="168"/>
      <c r="W274" s="162"/>
      <c r="X274" s="132"/>
      <c r="Y274" s="132"/>
      <c r="Z274" s="132"/>
      <c r="AA274" s="150"/>
      <c r="AB274" s="149"/>
      <c r="AC274" s="132"/>
      <c r="AD274" s="132"/>
      <c r="AE274" s="132"/>
      <c r="AF274" s="159"/>
      <c r="AG274" s="167"/>
      <c r="AH274" s="132"/>
      <c r="AI274" s="132"/>
      <c r="AJ274" s="132"/>
      <c r="AK274" s="159"/>
      <c r="AL274" s="167"/>
      <c r="AM274" s="132"/>
      <c r="AN274" s="132"/>
      <c r="AO274" s="132"/>
      <c r="AP274" s="168"/>
      <c r="AQ274" s="180">
        <f t="shared" si="4"/>
        <v>0</v>
      </c>
    </row>
    <row r="275" spans="1:43" hidden="1" x14ac:dyDescent="0.3">
      <c r="A275" s="11">
        <v>12850001</v>
      </c>
      <c r="B275" s="108" t="s">
        <v>700</v>
      </c>
      <c r="C275" s="149"/>
      <c r="D275" s="132"/>
      <c r="E275" s="132"/>
      <c r="F275" s="132"/>
      <c r="G275" s="150"/>
      <c r="H275" s="149"/>
      <c r="I275" s="132"/>
      <c r="J275" s="132"/>
      <c r="K275" s="132"/>
      <c r="L275" s="159"/>
      <c r="M275" s="167"/>
      <c r="N275" s="132"/>
      <c r="O275" s="132"/>
      <c r="P275" s="132"/>
      <c r="Q275" s="168"/>
      <c r="R275" s="167"/>
      <c r="S275" s="132"/>
      <c r="T275" s="132"/>
      <c r="U275" s="132"/>
      <c r="V275" s="168"/>
      <c r="W275" s="162"/>
      <c r="X275" s="132"/>
      <c r="Y275" s="132"/>
      <c r="Z275" s="132"/>
      <c r="AA275" s="150"/>
      <c r="AB275" s="149"/>
      <c r="AC275" s="132"/>
      <c r="AD275" s="132"/>
      <c r="AE275" s="132"/>
      <c r="AF275" s="159"/>
      <c r="AG275" s="167"/>
      <c r="AH275" s="132"/>
      <c r="AI275" s="132"/>
      <c r="AJ275" s="132"/>
      <c r="AK275" s="159"/>
      <c r="AL275" s="167"/>
      <c r="AM275" s="132"/>
      <c r="AN275" s="132"/>
      <c r="AO275" s="132"/>
      <c r="AP275" s="168"/>
      <c r="AQ275" s="180">
        <f t="shared" si="4"/>
        <v>0</v>
      </c>
    </row>
    <row r="276" spans="1:43" hidden="1" x14ac:dyDescent="0.3">
      <c r="A276" s="11">
        <v>12530011</v>
      </c>
      <c r="B276" s="108" t="s">
        <v>295</v>
      </c>
      <c r="C276" s="149"/>
      <c r="D276" s="132"/>
      <c r="E276" s="132"/>
      <c r="F276" s="132"/>
      <c r="G276" s="150"/>
      <c r="H276" s="149"/>
      <c r="I276" s="132"/>
      <c r="J276" s="132"/>
      <c r="K276" s="132"/>
      <c r="L276" s="159"/>
      <c r="M276" s="167"/>
      <c r="N276" s="132"/>
      <c r="O276" s="132"/>
      <c r="P276" s="132"/>
      <c r="Q276" s="168"/>
      <c r="R276" s="167"/>
      <c r="S276" s="132"/>
      <c r="T276" s="132"/>
      <c r="U276" s="132"/>
      <c r="V276" s="168"/>
      <c r="W276" s="162"/>
      <c r="X276" s="132"/>
      <c r="Y276" s="132"/>
      <c r="Z276" s="132"/>
      <c r="AA276" s="150"/>
      <c r="AB276" s="149"/>
      <c r="AC276" s="132"/>
      <c r="AD276" s="132"/>
      <c r="AE276" s="132"/>
      <c r="AF276" s="159"/>
      <c r="AG276" s="167"/>
      <c r="AH276" s="132"/>
      <c r="AI276" s="132"/>
      <c r="AJ276" s="132"/>
      <c r="AK276" s="159"/>
      <c r="AL276" s="167"/>
      <c r="AM276" s="132"/>
      <c r="AN276" s="132"/>
      <c r="AO276" s="132"/>
      <c r="AP276" s="168"/>
      <c r="AQ276" s="180">
        <f t="shared" si="4"/>
        <v>0</v>
      </c>
    </row>
    <row r="277" spans="1:43" hidden="1" x14ac:dyDescent="0.3">
      <c r="A277" s="11">
        <v>12490120</v>
      </c>
      <c r="B277" s="108" t="s">
        <v>296</v>
      </c>
      <c r="C277" s="149"/>
      <c r="D277" s="132"/>
      <c r="E277" s="132"/>
      <c r="F277" s="132"/>
      <c r="G277" s="150"/>
      <c r="H277" s="149"/>
      <c r="I277" s="132"/>
      <c r="J277" s="132"/>
      <c r="K277" s="132"/>
      <c r="L277" s="159"/>
      <c r="M277" s="167"/>
      <c r="N277" s="132"/>
      <c r="O277" s="132"/>
      <c r="P277" s="132"/>
      <c r="Q277" s="168"/>
      <c r="R277" s="167"/>
      <c r="S277" s="132"/>
      <c r="T277" s="132"/>
      <c r="U277" s="132"/>
      <c r="V277" s="168"/>
      <c r="W277" s="162"/>
      <c r="X277" s="132"/>
      <c r="Y277" s="132"/>
      <c r="Z277" s="132"/>
      <c r="AA277" s="150"/>
      <c r="AB277" s="149"/>
      <c r="AC277" s="132"/>
      <c r="AD277" s="132"/>
      <c r="AE277" s="132"/>
      <c r="AF277" s="159"/>
      <c r="AG277" s="167"/>
      <c r="AH277" s="132"/>
      <c r="AI277" s="132"/>
      <c r="AJ277" s="132"/>
      <c r="AK277" s="159"/>
      <c r="AL277" s="167"/>
      <c r="AM277" s="132"/>
      <c r="AN277" s="132"/>
      <c r="AO277" s="132"/>
      <c r="AP277" s="168"/>
      <c r="AQ277" s="180">
        <f t="shared" si="4"/>
        <v>0</v>
      </c>
    </row>
    <row r="278" spans="1:43" hidden="1" x14ac:dyDescent="0.3">
      <c r="A278" s="11">
        <v>12850042</v>
      </c>
      <c r="B278" s="108" t="s">
        <v>297</v>
      </c>
      <c r="C278" s="149"/>
      <c r="D278" s="132"/>
      <c r="E278" s="132"/>
      <c r="F278" s="132"/>
      <c r="G278" s="150"/>
      <c r="H278" s="149"/>
      <c r="I278" s="132"/>
      <c r="J278" s="132"/>
      <c r="K278" s="132"/>
      <c r="L278" s="159"/>
      <c r="M278" s="167"/>
      <c r="N278" s="132"/>
      <c r="O278" s="132"/>
      <c r="P278" s="132"/>
      <c r="Q278" s="168"/>
      <c r="R278" s="167"/>
      <c r="S278" s="132"/>
      <c r="T278" s="132"/>
      <c r="U278" s="132"/>
      <c r="V278" s="168"/>
      <c r="W278" s="162"/>
      <c r="X278" s="132"/>
      <c r="Y278" s="132"/>
      <c r="Z278" s="132"/>
      <c r="AA278" s="150"/>
      <c r="AB278" s="149"/>
      <c r="AC278" s="132"/>
      <c r="AD278" s="132"/>
      <c r="AE278" s="132"/>
      <c r="AF278" s="159"/>
      <c r="AG278" s="167"/>
      <c r="AH278" s="132"/>
      <c r="AI278" s="132"/>
      <c r="AJ278" s="132"/>
      <c r="AK278" s="159"/>
      <c r="AL278" s="167"/>
      <c r="AM278" s="132"/>
      <c r="AN278" s="132"/>
      <c r="AO278" s="132"/>
      <c r="AP278" s="168"/>
      <c r="AQ278" s="180">
        <f t="shared" si="4"/>
        <v>0</v>
      </c>
    </row>
    <row r="279" spans="1:43" hidden="1" x14ac:dyDescent="0.3">
      <c r="A279" s="11">
        <v>12850093</v>
      </c>
      <c r="B279" s="108" t="s">
        <v>298</v>
      </c>
      <c r="C279" s="149"/>
      <c r="D279" s="132"/>
      <c r="E279" s="132"/>
      <c r="F279" s="132"/>
      <c r="G279" s="150"/>
      <c r="H279" s="149"/>
      <c r="I279" s="132"/>
      <c r="J279" s="132"/>
      <c r="K279" s="132"/>
      <c r="L279" s="159"/>
      <c r="M279" s="167"/>
      <c r="N279" s="132"/>
      <c r="O279" s="132"/>
      <c r="P279" s="132"/>
      <c r="Q279" s="168"/>
      <c r="R279" s="167"/>
      <c r="S279" s="132"/>
      <c r="T279" s="132"/>
      <c r="U279" s="132"/>
      <c r="V279" s="168"/>
      <c r="W279" s="162"/>
      <c r="X279" s="132"/>
      <c r="Y279" s="132"/>
      <c r="Z279" s="132"/>
      <c r="AA279" s="150"/>
      <c r="AB279" s="149"/>
      <c r="AC279" s="132"/>
      <c r="AD279" s="132"/>
      <c r="AE279" s="132"/>
      <c r="AF279" s="159"/>
      <c r="AG279" s="167"/>
      <c r="AH279" s="132"/>
      <c r="AI279" s="132"/>
      <c r="AJ279" s="132"/>
      <c r="AK279" s="159"/>
      <c r="AL279" s="167"/>
      <c r="AM279" s="132"/>
      <c r="AN279" s="132"/>
      <c r="AO279" s="132"/>
      <c r="AP279" s="168"/>
      <c r="AQ279" s="180">
        <f t="shared" si="4"/>
        <v>0</v>
      </c>
    </row>
    <row r="280" spans="1:43" hidden="1" x14ac:dyDescent="0.3">
      <c r="A280" s="11">
        <v>12490062</v>
      </c>
      <c r="B280" s="108" t="s">
        <v>299</v>
      </c>
      <c r="C280" s="149"/>
      <c r="D280" s="132"/>
      <c r="E280" s="132"/>
      <c r="F280" s="132"/>
      <c r="G280" s="150"/>
      <c r="H280" s="149"/>
      <c r="I280" s="132"/>
      <c r="J280" s="132"/>
      <c r="K280" s="132"/>
      <c r="L280" s="159"/>
      <c r="M280" s="167"/>
      <c r="N280" s="132"/>
      <c r="O280" s="132"/>
      <c r="P280" s="132"/>
      <c r="Q280" s="168"/>
      <c r="R280" s="167"/>
      <c r="S280" s="132"/>
      <c r="T280" s="132"/>
      <c r="U280" s="132"/>
      <c r="V280" s="168"/>
      <c r="W280" s="162"/>
      <c r="X280" s="132"/>
      <c r="Y280" s="132"/>
      <c r="Z280" s="132"/>
      <c r="AA280" s="150"/>
      <c r="AB280" s="149"/>
      <c r="AC280" s="132"/>
      <c r="AD280" s="132"/>
      <c r="AE280" s="132"/>
      <c r="AF280" s="159"/>
      <c r="AG280" s="167"/>
      <c r="AH280" s="132"/>
      <c r="AI280" s="132"/>
      <c r="AJ280" s="132"/>
      <c r="AK280" s="159"/>
      <c r="AL280" s="167"/>
      <c r="AM280" s="132"/>
      <c r="AN280" s="132"/>
      <c r="AO280" s="132"/>
      <c r="AP280" s="168"/>
      <c r="AQ280" s="180">
        <f t="shared" si="4"/>
        <v>0</v>
      </c>
    </row>
    <row r="281" spans="1:43" hidden="1" x14ac:dyDescent="0.3">
      <c r="A281" s="11">
        <v>12530058</v>
      </c>
      <c r="B281" s="108" t="s">
        <v>300</v>
      </c>
      <c r="C281" s="149"/>
      <c r="D281" s="132"/>
      <c r="E281" s="132"/>
      <c r="F281" s="132"/>
      <c r="G281" s="150"/>
      <c r="H281" s="149"/>
      <c r="I281" s="132"/>
      <c r="J281" s="132"/>
      <c r="K281" s="132"/>
      <c r="L281" s="159"/>
      <c r="M281" s="167"/>
      <c r="N281" s="132"/>
      <c r="O281" s="132"/>
      <c r="P281" s="132"/>
      <c r="Q281" s="168"/>
      <c r="R281" s="167"/>
      <c r="S281" s="132"/>
      <c r="T281" s="132"/>
      <c r="U281" s="132"/>
      <c r="V281" s="168"/>
      <c r="W281" s="162"/>
      <c r="X281" s="132"/>
      <c r="Y281" s="132"/>
      <c r="Z281" s="132"/>
      <c r="AA281" s="150"/>
      <c r="AB281" s="149"/>
      <c r="AC281" s="132"/>
      <c r="AD281" s="132"/>
      <c r="AE281" s="132"/>
      <c r="AF281" s="159"/>
      <c r="AG281" s="167"/>
      <c r="AH281" s="132"/>
      <c r="AI281" s="132"/>
      <c r="AJ281" s="132"/>
      <c r="AK281" s="159"/>
      <c r="AL281" s="167"/>
      <c r="AM281" s="132"/>
      <c r="AN281" s="132"/>
      <c r="AO281" s="132"/>
      <c r="AP281" s="168"/>
      <c r="AQ281" s="180">
        <f t="shared" si="4"/>
        <v>0</v>
      </c>
    </row>
    <row r="282" spans="1:43" hidden="1" x14ac:dyDescent="0.3">
      <c r="A282" s="11">
        <v>12440029</v>
      </c>
      <c r="B282" s="108" t="s">
        <v>301</v>
      </c>
      <c r="C282" s="149"/>
      <c r="D282" s="132"/>
      <c r="E282" s="132"/>
      <c r="F282" s="132"/>
      <c r="G282" s="150"/>
      <c r="H282" s="149"/>
      <c r="I282" s="132"/>
      <c r="J282" s="132"/>
      <c r="K282" s="132"/>
      <c r="L282" s="159"/>
      <c r="M282" s="167"/>
      <c r="N282" s="132"/>
      <c r="O282" s="132"/>
      <c r="P282" s="132"/>
      <c r="Q282" s="168"/>
      <c r="R282" s="167"/>
      <c r="S282" s="132"/>
      <c r="T282" s="132"/>
      <c r="U282" s="132"/>
      <c r="V282" s="168"/>
      <c r="W282" s="162"/>
      <c r="X282" s="132"/>
      <c r="Y282" s="132"/>
      <c r="Z282" s="132"/>
      <c r="AA282" s="150"/>
      <c r="AB282" s="149"/>
      <c r="AC282" s="132"/>
      <c r="AD282" s="132"/>
      <c r="AE282" s="132"/>
      <c r="AF282" s="159"/>
      <c r="AG282" s="167"/>
      <c r="AH282" s="132"/>
      <c r="AI282" s="132"/>
      <c r="AJ282" s="132"/>
      <c r="AK282" s="159"/>
      <c r="AL282" s="167"/>
      <c r="AM282" s="132"/>
      <c r="AN282" s="132"/>
      <c r="AO282" s="132"/>
      <c r="AP282" s="168"/>
      <c r="AQ282" s="180">
        <f t="shared" si="4"/>
        <v>0</v>
      </c>
    </row>
    <row r="283" spans="1:43" hidden="1" x14ac:dyDescent="0.3">
      <c r="A283" s="11">
        <v>12850163</v>
      </c>
      <c r="B283" s="108" t="s">
        <v>302</v>
      </c>
      <c r="C283" s="149"/>
      <c r="D283" s="132"/>
      <c r="E283" s="132"/>
      <c r="F283" s="132"/>
      <c r="G283" s="150"/>
      <c r="H283" s="149"/>
      <c r="I283" s="132"/>
      <c r="J283" s="132"/>
      <c r="K283" s="132"/>
      <c r="L283" s="159"/>
      <c r="M283" s="167"/>
      <c r="N283" s="132"/>
      <c r="O283" s="132"/>
      <c r="P283" s="132"/>
      <c r="Q283" s="168"/>
      <c r="R283" s="167"/>
      <c r="S283" s="132"/>
      <c r="T283" s="132"/>
      <c r="U283" s="132"/>
      <c r="V283" s="168"/>
      <c r="W283" s="162"/>
      <c r="X283" s="132"/>
      <c r="Y283" s="132"/>
      <c r="Z283" s="132"/>
      <c r="AA283" s="150"/>
      <c r="AB283" s="149"/>
      <c r="AC283" s="132"/>
      <c r="AD283" s="132"/>
      <c r="AE283" s="132"/>
      <c r="AF283" s="159"/>
      <c r="AG283" s="167"/>
      <c r="AH283" s="132"/>
      <c r="AI283" s="132"/>
      <c r="AJ283" s="132"/>
      <c r="AK283" s="159"/>
      <c r="AL283" s="167"/>
      <c r="AM283" s="132"/>
      <c r="AN283" s="132"/>
      <c r="AO283" s="132"/>
      <c r="AP283" s="168"/>
      <c r="AQ283" s="180">
        <f t="shared" si="4"/>
        <v>0</v>
      </c>
    </row>
    <row r="284" spans="1:43" hidden="1" x14ac:dyDescent="0.3">
      <c r="A284" s="11">
        <v>12440075</v>
      </c>
      <c r="B284" s="108" t="s">
        <v>303</v>
      </c>
      <c r="C284" s="149"/>
      <c r="D284" s="132"/>
      <c r="E284" s="132"/>
      <c r="F284" s="132"/>
      <c r="G284" s="150"/>
      <c r="H284" s="149"/>
      <c r="I284" s="132"/>
      <c r="J284" s="132"/>
      <c r="K284" s="132"/>
      <c r="L284" s="159"/>
      <c r="M284" s="167"/>
      <c r="N284" s="132"/>
      <c r="O284" s="132"/>
      <c r="P284" s="132"/>
      <c r="Q284" s="168"/>
      <c r="R284" s="167"/>
      <c r="S284" s="132"/>
      <c r="T284" s="132"/>
      <c r="U284" s="132"/>
      <c r="V284" s="168"/>
      <c r="W284" s="162"/>
      <c r="X284" s="132"/>
      <c r="Y284" s="132"/>
      <c r="Z284" s="132"/>
      <c r="AA284" s="150"/>
      <c r="AB284" s="149"/>
      <c r="AC284" s="132"/>
      <c r="AD284" s="132"/>
      <c r="AE284" s="132"/>
      <c r="AF284" s="159"/>
      <c r="AG284" s="167"/>
      <c r="AH284" s="132"/>
      <c r="AI284" s="132"/>
      <c r="AJ284" s="132"/>
      <c r="AK284" s="159"/>
      <c r="AL284" s="167"/>
      <c r="AM284" s="132"/>
      <c r="AN284" s="132"/>
      <c r="AO284" s="132"/>
      <c r="AP284" s="168"/>
      <c r="AQ284" s="180">
        <f t="shared" si="4"/>
        <v>0</v>
      </c>
    </row>
    <row r="285" spans="1:43" hidden="1" x14ac:dyDescent="0.3">
      <c r="A285" s="11">
        <v>12850034</v>
      </c>
      <c r="B285" s="108" t="s">
        <v>304</v>
      </c>
      <c r="C285" s="149"/>
      <c r="D285" s="132"/>
      <c r="E285" s="132"/>
      <c r="F285" s="132"/>
      <c r="G285" s="150"/>
      <c r="H285" s="149"/>
      <c r="I285" s="132"/>
      <c r="J285" s="132"/>
      <c r="K285" s="132"/>
      <c r="L285" s="159"/>
      <c r="M285" s="167"/>
      <c r="N285" s="132"/>
      <c r="O285" s="132"/>
      <c r="P285" s="132"/>
      <c r="Q285" s="168"/>
      <c r="R285" s="167"/>
      <c r="S285" s="132"/>
      <c r="T285" s="132"/>
      <c r="U285" s="132"/>
      <c r="V285" s="168"/>
      <c r="W285" s="162"/>
      <c r="X285" s="132"/>
      <c r="Y285" s="132"/>
      <c r="Z285" s="132"/>
      <c r="AA285" s="150"/>
      <c r="AB285" s="149"/>
      <c r="AC285" s="132"/>
      <c r="AD285" s="132"/>
      <c r="AE285" s="132"/>
      <c r="AF285" s="159"/>
      <c r="AG285" s="167"/>
      <c r="AH285" s="132"/>
      <c r="AI285" s="132"/>
      <c r="AJ285" s="132"/>
      <c r="AK285" s="159"/>
      <c r="AL285" s="167"/>
      <c r="AM285" s="132"/>
      <c r="AN285" s="132"/>
      <c r="AO285" s="132"/>
      <c r="AP285" s="168"/>
      <c r="AQ285" s="180">
        <f t="shared" si="4"/>
        <v>0</v>
      </c>
    </row>
    <row r="286" spans="1:43" hidden="1" x14ac:dyDescent="0.3">
      <c r="A286" s="11">
        <v>12530144</v>
      </c>
      <c r="B286" s="108" t="s">
        <v>305</v>
      </c>
      <c r="C286" s="149"/>
      <c r="D286" s="132"/>
      <c r="E286" s="132"/>
      <c r="F286" s="132"/>
      <c r="G286" s="150"/>
      <c r="H286" s="149"/>
      <c r="I286" s="132"/>
      <c r="J286" s="132"/>
      <c r="K286" s="132"/>
      <c r="L286" s="159"/>
      <c r="M286" s="167"/>
      <c r="N286" s="132"/>
      <c r="O286" s="132"/>
      <c r="P286" s="132"/>
      <c r="Q286" s="168"/>
      <c r="R286" s="167"/>
      <c r="S286" s="132"/>
      <c r="T286" s="132"/>
      <c r="U286" s="132"/>
      <c r="V286" s="168"/>
      <c r="W286" s="162"/>
      <c r="X286" s="132"/>
      <c r="Y286" s="132"/>
      <c r="Z286" s="132"/>
      <c r="AA286" s="150"/>
      <c r="AB286" s="149"/>
      <c r="AC286" s="132"/>
      <c r="AD286" s="132"/>
      <c r="AE286" s="132"/>
      <c r="AF286" s="159"/>
      <c r="AG286" s="167"/>
      <c r="AH286" s="132"/>
      <c r="AI286" s="132"/>
      <c r="AJ286" s="132"/>
      <c r="AK286" s="159"/>
      <c r="AL286" s="167"/>
      <c r="AM286" s="132"/>
      <c r="AN286" s="132"/>
      <c r="AO286" s="132"/>
      <c r="AP286" s="168"/>
      <c r="AQ286" s="180">
        <f t="shared" si="4"/>
        <v>0</v>
      </c>
    </row>
    <row r="287" spans="1:43" hidden="1" x14ac:dyDescent="0.3">
      <c r="A287" s="11">
        <v>12530098</v>
      </c>
      <c r="B287" s="108" t="s">
        <v>306</v>
      </c>
      <c r="C287" s="149"/>
      <c r="D287" s="132"/>
      <c r="E287" s="132"/>
      <c r="F287" s="132"/>
      <c r="G287" s="150"/>
      <c r="H287" s="149"/>
      <c r="I287" s="132"/>
      <c r="J287" s="132"/>
      <c r="K287" s="132"/>
      <c r="L287" s="159"/>
      <c r="M287" s="167"/>
      <c r="N287" s="132"/>
      <c r="O287" s="132"/>
      <c r="P287" s="132"/>
      <c r="Q287" s="168"/>
      <c r="R287" s="167"/>
      <c r="S287" s="132"/>
      <c r="T287" s="132"/>
      <c r="U287" s="132"/>
      <c r="V287" s="168"/>
      <c r="W287" s="162"/>
      <c r="X287" s="132"/>
      <c r="Y287" s="132"/>
      <c r="Z287" s="132"/>
      <c r="AA287" s="150"/>
      <c r="AB287" s="149"/>
      <c r="AC287" s="132"/>
      <c r="AD287" s="132"/>
      <c r="AE287" s="132"/>
      <c r="AF287" s="159"/>
      <c r="AG287" s="167"/>
      <c r="AH287" s="132"/>
      <c r="AI287" s="132"/>
      <c r="AJ287" s="132"/>
      <c r="AK287" s="159"/>
      <c r="AL287" s="167"/>
      <c r="AM287" s="132"/>
      <c r="AN287" s="132"/>
      <c r="AO287" s="132"/>
      <c r="AP287" s="168"/>
      <c r="AQ287" s="180">
        <f t="shared" si="4"/>
        <v>0</v>
      </c>
    </row>
    <row r="288" spans="1:43" hidden="1" x14ac:dyDescent="0.3">
      <c r="A288" s="11">
        <v>12440274</v>
      </c>
      <c r="B288" s="108" t="s">
        <v>307</v>
      </c>
      <c r="C288" s="149"/>
      <c r="D288" s="132"/>
      <c r="E288" s="132"/>
      <c r="F288" s="132"/>
      <c r="G288" s="150"/>
      <c r="H288" s="149"/>
      <c r="I288" s="132"/>
      <c r="J288" s="132"/>
      <c r="K288" s="132"/>
      <c r="L288" s="159"/>
      <c r="M288" s="167"/>
      <c r="N288" s="132"/>
      <c r="O288" s="132"/>
      <c r="P288" s="132"/>
      <c r="Q288" s="168"/>
      <c r="R288" s="167"/>
      <c r="S288" s="132"/>
      <c r="T288" s="132"/>
      <c r="U288" s="132"/>
      <c r="V288" s="168"/>
      <c r="W288" s="162"/>
      <c r="X288" s="132"/>
      <c r="Y288" s="132"/>
      <c r="Z288" s="132"/>
      <c r="AA288" s="150"/>
      <c r="AB288" s="149"/>
      <c r="AC288" s="132"/>
      <c r="AD288" s="132"/>
      <c r="AE288" s="132"/>
      <c r="AF288" s="159"/>
      <c r="AG288" s="167"/>
      <c r="AH288" s="132"/>
      <c r="AI288" s="132"/>
      <c r="AJ288" s="132"/>
      <c r="AK288" s="159"/>
      <c r="AL288" s="167"/>
      <c r="AM288" s="132"/>
      <c r="AN288" s="132"/>
      <c r="AO288" s="132"/>
      <c r="AP288" s="168"/>
      <c r="AQ288" s="180">
        <f t="shared" si="4"/>
        <v>0</v>
      </c>
    </row>
    <row r="289" spans="1:43" hidden="1" x14ac:dyDescent="0.3">
      <c r="A289" s="11">
        <v>12851018</v>
      </c>
      <c r="B289" s="108" t="s">
        <v>308</v>
      </c>
      <c r="C289" s="149"/>
      <c r="D289" s="132"/>
      <c r="E289" s="132"/>
      <c r="F289" s="132"/>
      <c r="G289" s="150"/>
      <c r="H289" s="149"/>
      <c r="I289" s="132"/>
      <c r="J289" s="132"/>
      <c r="K289" s="132"/>
      <c r="L289" s="159"/>
      <c r="M289" s="167"/>
      <c r="N289" s="132"/>
      <c r="O289" s="132"/>
      <c r="P289" s="132"/>
      <c r="Q289" s="168"/>
      <c r="R289" s="167"/>
      <c r="S289" s="132"/>
      <c r="T289" s="132"/>
      <c r="U289" s="132"/>
      <c r="V289" s="168"/>
      <c r="W289" s="162"/>
      <c r="X289" s="132"/>
      <c r="Y289" s="132"/>
      <c r="Z289" s="132"/>
      <c r="AA289" s="150"/>
      <c r="AB289" s="149"/>
      <c r="AC289" s="132"/>
      <c r="AD289" s="132"/>
      <c r="AE289" s="132"/>
      <c r="AF289" s="159"/>
      <c r="AG289" s="167"/>
      <c r="AH289" s="132"/>
      <c r="AI289" s="132"/>
      <c r="AJ289" s="132"/>
      <c r="AK289" s="159"/>
      <c r="AL289" s="167"/>
      <c r="AM289" s="132"/>
      <c r="AN289" s="132"/>
      <c r="AO289" s="132"/>
      <c r="AP289" s="168"/>
      <c r="AQ289" s="180">
        <f t="shared" si="4"/>
        <v>0</v>
      </c>
    </row>
    <row r="290" spans="1:43" hidden="1" x14ac:dyDescent="0.3">
      <c r="A290" s="11">
        <v>12538907</v>
      </c>
      <c r="B290" s="108" t="s">
        <v>309</v>
      </c>
      <c r="C290" s="149"/>
      <c r="D290" s="132"/>
      <c r="E290" s="132"/>
      <c r="F290" s="132"/>
      <c r="G290" s="150"/>
      <c r="H290" s="149"/>
      <c r="I290" s="132"/>
      <c r="J290" s="132"/>
      <c r="K290" s="132"/>
      <c r="L290" s="159"/>
      <c r="M290" s="167"/>
      <c r="N290" s="132"/>
      <c r="O290" s="132"/>
      <c r="P290" s="132"/>
      <c r="Q290" s="168"/>
      <c r="R290" s="167"/>
      <c r="S290" s="132"/>
      <c r="T290" s="132"/>
      <c r="U290" s="132"/>
      <c r="V290" s="168"/>
      <c r="W290" s="162"/>
      <c r="X290" s="132"/>
      <c r="Y290" s="132"/>
      <c r="Z290" s="132"/>
      <c r="AA290" s="150"/>
      <c r="AB290" s="149"/>
      <c r="AC290" s="132"/>
      <c r="AD290" s="132"/>
      <c r="AE290" s="132"/>
      <c r="AF290" s="159"/>
      <c r="AG290" s="167"/>
      <c r="AH290" s="132"/>
      <c r="AI290" s="132"/>
      <c r="AJ290" s="132"/>
      <c r="AK290" s="159"/>
      <c r="AL290" s="167"/>
      <c r="AM290" s="132"/>
      <c r="AN290" s="132"/>
      <c r="AO290" s="132"/>
      <c r="AP290" s="168"/>
      <c r="AQ290" s="180">
        <f t="shared" si="4"/>
        <v>0</v>
      </c>
    </row>
    <row r="291" spans="1:43" hidden="1" x14ac:dyDescent="0.3">
      <c r="A291" s="11">
        <v>12538904</v>
      </c>
      <c r="B291" s="108" t="s">
        <v>310</v>
      </c>
      <c r="C291" s="149"/>
      <c r="D291" s="132"/>
      <c r="E291" s="132"/>
      <c r="F291" s="132"/>
      <c r="G291" s="150"/>
      <c r="H291" s="149"/>
      <c r="I291" s="132"/>
      <c r="J291" s="132"/>
      <c r="K291" s="132"/>
      <c r="L291" s="159"/>
      <c r="M291" s="167"/>
      <c r="N291" s="132"/>
      <c r="O291" s="132"/>
      <c r="P291" s="132"/>
      <c r="Q291" s="168"/>
      <c r="R291" s="167"/>
      <c r="S291" s="132"/>
      <c r="T291" s="132"/>
      <c r="U291" s="132"/>
      <c r="V291" s="168"/>
      <c r="W291" s="162"/>
      <c r="X291" s="132"/>
      <c r="Y291" s="132"/>
      <c r="Z291" s="132"/>
      <c r="AA291" s="150"/>
      <c r="AB291" s="149"/>
      <c r="AC291" s="132"/>
      <c r="AD291" s="132"/>
      <c r="AE291" s="132"/>
      <c r="AF291" s="159"/>
      <c r="AG291" s="167"/>
      <c r="AH291" s="132"/>
      <c r="AI291" s="132"/>
      <c r="AJ291" s="132"/>
      <c r="AK291" s="159"/>
      <c r="AL291" s="167"/>
      <c r="AM291" s="132"/>
      <c r="AN291" s="132"/>
      <c r="AO291" s="132"/>
      <c r="AP291" s="168"/>
      <c r="AQ291" s="180">
        <f t="shared" si="4"/>
        <v>0</v>
      </c>
    </row>
    <row r="292" spans="1:43" hidden="1" x14ac:dyDescent="0.3">
      <c r="A292" s="11">
        <v>12490046</v>
      </c>
      <c r="B292" s="108" t="s">
        <v>311</v>
      </c>
      <c r="C292" s="149"/>
      <c r="D292" s="132"/>
      <c r="E292" s="132"/>
      <c r="F292" s="132"/>
      <c r="G292" s="150"/>
      <c r="H292" s="149"/>
      <c r="I292" s="132"/>
      <c r="J292" s="132"/>
      <c r="K292" s="132"/>
      <c r="L292" s="159"/>
      <c r="M292" s="167"/>
      <c r="N292" s="132"/>
      <c r="O292" s="132"/>
      <c r="P292" s="132"/>
      <c r="Q292" s="168"/>
      <c r="R292" s="167"/>
      <c r="S292" s="132"/>
      <c r="T292" s="132"/>
      <c r="U292" s="132"/>
      <c r="V292" s="168"/>
      <c r="W292" s="162"/>
      <c r="X292" s="132"/>
      <c r="Y292" s="132"/>
      <c r="Z292" s="132"/>
      <c r="AA292" s="150"/>
      <c r="AB292" s="149"/>
      <c r="AC292" s="132"/>
      <c r="AD292" s="132"/>
      <c r="AE292" s="132"/>
      <c r="AF292" s="159"/>
      <c r="AG292" s="167"/>
      <c r="AH292" s="132"/>
      <c r="AI292" s="132"/>
      <c r="AJ292" s="132"/>
      <c r="AK292" s="159"/>
      <c r="AL292" s="167"/>
      <c r="AM292" s="132"/>
      <c r="AN292" s="132"/>
      <c r="AO292" s="132"/>
      <c r="AP292" s="168"/>
      <c r="AQ292" s="180">
        <f t="shared" si="4"/>
        <v>0</v>
      </c>
    </row>
    <row r="293" spans="1:43" hidden="1" x14ac:dyDescent="0.3">
      <c r="A293" s="11">
        <v>12530084</v>
      </c>
      <c r="B293" s="108" t="s">
        <v>312</v>
      </c>
      <c r="C293" s="149"/>
      <c r="D293" s="132"/>
      <c r="E293" s="132"/>
      <c r="F293" s="132"/>
      <c r="G293" s="150"/>
      <c r="H293" s="149"/>
      <c r="I293" s="132"/>
      <c r="J293" s="132"/>
      <c r="K293" s="132"/>
      <c r="L293" s="159"/>
      <c r="M293" s="167"/>
      <c r="N293" s="132"/>
      <c r="O293" s="132"/>
      <c r="P293" s="132"/>
      <c r="Q293" s="168"/>
      <c r="R293" s="167"/>
      <c r="S293" s="132"/>
      <c r="T293" s="132"/>
      <c r="U293" s="132"/>
      <c r="V293" s="168"/>
      <c r="W293" s="162"/>
      <c r="X293" s="132"/>
      <c r="Y293" s="132"/>
      <c r="Z293" s="132"/>
      <c r="AA293" s="150"/>
      <c r="AB293" s="149"/>
      <c r="AC293" s="132"/>
      <c r="AD293" s="132"/>
      <c r="AE293" s="132"/>
      <c r="AF293" s="159"/>
      <c r="AG293" s="167"/>
      <c r="AH293" s="132"/>
      <c r="AI293" s="132"/>
      <c r="AJ293" s="132"/>
      <c r="AK293" s="159"/>
      <c r="AL293" s="167"/>
      <c r="AM293" s="132"/>
      <c r="AN293" s="132"/>
      <c r="AO293" s="132"/>
      <c r="AP293" s="168"/>
      <c r="AQ293" s="180">
        <f t="shared" si="4"/>
        <v>0</v>
      </c>
    </row>
    <row r="294" spans="1:43" hidden="1" x14ac:dyDescent="0.3">
      <c r="A294" s="11">
        <v>12490066</v>
      </c>
      <c r="B294" s="108" t="s">
        <v>313</v>
      </c>
      <c r="C294" s="149"/>
      <c r="D294" s="132"/>
      <c r="E294" s="132"/>
      <c r="F294" s="132"/>
      <c r="G294" s="150"/>
      <c r="H294" s="149"/>
      <c r="I294" s="132"/>
      <c r="J294" s="132"/>
      <c r="K294" s="132"/>
      <c r="L294" s="159"/>
      <c r="M294" s="167"/>
      <c r="N294" s="132"/>
      <c r="O294" s="132"/>
      <c r="P294" s="132"/>
      <c r="Q294" s="168"/>
      <c r="R294" s="167"/>
      <c r="S294" s="132"/>
      <c r="T294" s="132"/>
      <c r="U294" s="132"/>
      <c r="V294" s="168"/>
      <c r="W294" s="162"/>
      <c r="X294" s="132"/>
      <c r="Y294" s="132"/>
      <c r="Z294" s="132"/>
      <c r="AA294" s="150"/>
      <c r="AB294" s="149"/>
      <c r="AC294" s="132"/>
      <c r="AD294" s="132"/>
      <c r="AE294" s="132"/>
      <c r="AF294" s="159"/>
      <c r="AG294" s="167"/>
      <c r="AH294" s="132"/>
      <c r="AI294" s="132"/>
      <c r="AJ294" s="132"/>
      <c r="AK294" s="159"/>
      <c r="AL294" s="167"/>
      <c r="AM294" s="132"/>
      <c r="AN294" s="132"/>
      <c r="AO294" s="132"/>
      <c r="AP294" s="168"/>
      <c r="AQ294" s="180">
        <f t="shared" si="4"/>
        <v>0</v>
      </c>
    </row>
    <row r="295" spans="1:43" hidden="1" x14ac:dyDescent="0.3">
      <c r="A295" s="11">
        <v>12850072</v>
      </c>
      <c r="B295" s="108" t="s">
        <v>314</v>
      </c>
      <c r="C295" s="149"/>
      <c r="D295" s="132"/>
      <c r="E295" s="132"/>
      <c r="F295" s="132"/>
      <c r="G295" s="150"/>
      <c r="H295" s="149"/>
      <c r="I295" s="132"/>
      <c r="J295" s="132"/>
      <c r="K295" s="132"/>
      <c r="L295" s="159"/>
      <c r="M295" s="167"/>
      <c r="N295" s="132"/>
      <c r="O295" s="132"/>
      <c r="P295" s="132"/>
      <c r="Q295" s="168"/>
      <c r="R295" s="167"/>
      <c r="S295" s="132"/>
      <c r="T295" s="132"/>
      <c r="U295" s="132"/>
      <c r="V295" s="168"/>
      <c r="W295" s="162"/>
      <c r="X295" s="132"/>
      <c r="Y295" s="132"/>
      <c r="Z295" s="132"/>
      <c r="AA295" s="150"/>
      <c r="AB295" s="149"/>
      <c r="AC295" s="132"/>
      <c r="AD295" s="132"/>
      <c r="AE295" s="132"/>
      <c r="AF295" s="159"/>
      <c r="AG295" s="167"/>
      <c r="AH295" s="132"/>
      <c r="AI295" s="132"/>
      <c r="AJ295" s="132"/>
      <c r="AK295" s="159"/>
      <c r="AL295" s="167"/>
      <c r="AM295" s="132"/>
      <c r="AN295" s="132"/>
      <c r="AO295" s="132"/>
      <c r="AP295" s="168"/>
      <c r="AQ295" s="180">
        <f t="shared" si="4"/>
        <v>0</v>
      </c>
    </row>
    <row r="296" spans="1:43" hidden="1" x14ac:dyDescent="0.3">
      <c r="A296" s="11">
        <v>12440008</v>
      </c>
      <c r="B296" s="108" t="s">
        <v>315</v>
      </c>
      <c r="C296" s="149"/>
      <c r="D296" s="132"/>
      <c r="E296" s="132"/>
      <c r="F296" s="132"/>
      <c r="G296" s="150"/>
      <c r="H296" s="149"/>
      <c r="I296" s="132"/>
      <c r="J296" s="132"/>
      <c r="K296" s="132"/>
      <c r="L296" s="159"/>
      <c r="M296" s="167"/>
      <c r="N296" s="132"/>
      <c r="O296" s="132"/>
      <c r="P296" s="132"/>
      <c r="Q296" s="168"/>
      <c r="R296" s="167"/>
      <c r="S296" s="132"/>
      <c r="T296" s="132"/>
      <c r="U296" s="132"/>
      <c r="V296" s="168"/>
      <c r="W296" s="162"/>
      <c r="X296" s="132"/>
      <c r="Y296" s="132"/>
      <c r="Z296" s="132"/>
      <c r="AA296" s="150"/>
      <c r="AB296" s="149"/>
      <c r="AC296" s="132"/>
      <c r="AD296" s="132"/>
      <c r="AE296" s="132"/>
      <c r="AF296" s="159"/>
      <c r="AG296" s="167"/>
      <c r="AH296" s="132"/>
      <c r="AI296" s="132"/>
      <c r="AJ296" s="132"/>
      <c r="AK296" s="159"/>
      <c r="AL296" s="167"/>
      <c r="AM296" s="132"/>
      <c r="AN296" s="132"/>
      <c r="AO296" s="132"/>
      <c r="AP296" s="168"/>
      <c r="AQ296" s="180">
        <f t="shared" si="4"/>
        <v>0</v>
      </c>
    </row>
    <row r="297" spans="1:43" hidden="1" x14ac:dyDescent="0.3">
      <c r="A297" s="11">
        <v>12440024</v>
      </c>
      <c r="B297" s="108" t="s">
        <v>316</v>
      </c>
      <c r="C297" s="149"/>
      <c r="D297" s="132"/>
      <c r="E297" s="132"/>
      <c r="F297" s="132"/>
      <c r="G297" s="150"/>
      <c r="H297" s="149"/>
      <c r="I297" s="132"/>
      <c r="J297" s="132"/>
      <c r="K297" s="132"/>
      <c r="L297" s="159"/>
      <c r="M297" s="167"/>
      <c r="N297" s="132"/>
      <c r="O297" s="132"/>
      <c r="P297" s="132"/>
      <c r="Q297" s="168"/>
      <c r="R297" s="167"/>
      <c r="S297" s="132"/>
      <c r="T297" s="132"/>
      <c r="U297" s="132"/>
      <c r="V297" s="168"/>
      <c r="W297" s="162"/>
      <c r="X297" s="132"/>
      <c r="Y297" s="132"/>
      <c r="Z297" s="132"/>
      <c r="AA297" s="150"/>
      <c r="AB297" s="149"/>
      <c r="AC297" s="132"/>
      <c r="AD297" s="132"/>
      <c r="AE297" s="132"/>
      <c r="AF297" s="159"/>
      <c r="AG297" s="167"/>
      <c r="AH297" s="132"/>
      <c r="AI297" s="132"/>
      <c r="AJ297" s="132"/>
      <c r="AK297" s="159"/>
      <c r="AL297" s="167"/>
      <c r="AM297" s="132"/>
      <c r="AN297" s="132"/>
      <c r="AO297" s="132"/>
      <c r="AP297" s="168"/>
      <c r="AQ297" s="180">
        <f t="shared" si="4"/>
        <v>0</v>
      </c>
    </row>
    <row r="298" spans="1:43" hidden="1" x14ac:dyDescent="0.3">
      <c r="A298" s="11">
        <v>12850057</v>
      </c>
      <c r="B298" s="108" t="s">
        <v>7</v>
      </c>
      <c r="C298" s="149"/>
      <c r="D298" s="132"/>
      <c r="E298" s="132"/>
      <c r="F298" s="132"/>
      <c r="G298" s="150"/>
      <c r="H298" s="149"/>
      <c r="I298" s="132"/>
      <c r="J298" s="132"/>
      <c r="K298" s="132"/>
      <c r="L298" s="159"/>
      <c r="M298" s="167"/>
      <c r="N298" s="132"/>
      <c r="O298" s="132"/>
      <c r="P298" s="132"/>
      <c r="Q298" s="168"/>
      <c r="R298" s="167"/>
      <c r="S298" s="132"/>
      <c r="T298" s="132"/>
      <c r="U298" s="132"/>
      <c r="V298" s="168"/>
      <c r="W298" s="162"/>
      <c r="X298" s="132"/>
      <c r="Y298" s="132"/>
      <c r="Z298" s="132"/>
      <c r="AA298" s="150"/>
      <c r="AB298" s="149"/>
      <c r="AC298" s="132"/>
      <c r="AD298" s="132"/>
      <c r="AE298" s="132"/>
      <c r="AF298" s="159"/>
      <c r="AG298" s="167"/>
      <c r="AH298" s="132"/>
      <c r="AI298" s="132"/>
      <c r="AJ298" s="132"/>
      <c r="AK298" s="159"/>
      <c r="AL298" s="167"/>
      <c r="AM298" s="132"/>
      <c r="AN298" s="132"/>
      <c r="AO298" s="132"/>
      <c r="AP298" s="168"/>
      <c r="AQ298" s="180">
        <f t="shared" si="4"/>
        <v>0</v>
      </c>
    </row>
    <row r="299" spans="1:43" x14ac:dyDescent="0.3">
      <c r="A299" s="11">
        <v>12440138</v>
      </c>
      <c r="B299" s="137" t="s">
        <v>4</v>
      </c>
      <c r="C299" s="149"/>
      <c r="D299" s="132"/>
      <c r="E299" s="132"/>
      <c r="F299" s="132"/>
      <c r="G299" s="150"/>
      <c r="H299" s="149"/>
      <c r="I299" s="132"/>
      <c r="J299" s="132"/>
      <c r="K299" s="132"/>
      <c r="L299" s="159"/>
      <c r="M299" s="167"/>
      <c r="N299" s="132"/>
      <c r="O299" s="132"/>
      <c r="P299" s="132"/>
      <c r="Q299" s="168"/>
      <c r="R299" s="167"/>
      <c r="S299" s="132"/>
      <c r="T299" s="132"/>
      <c r="U299" s="132"/>
      <c r="V299" s="168"/>
      <c r="W299" s="162"/>
      <c r="X299" s="132"/>
      <c r="Y299" s="132"/>
      <c r="Z299" s="132"/>
      <c r="AA299" s="150"/>
      <c r="AB299" s="149"/>
      <c r="AC299" s="132"/>
      <c r="AD299" s="132"/>
      <c r="AE299" s="132"/>
      <c r="AF299" s="159"/>
      <c r="AG299" s="167">
        <v>32</v>
      </c>
      <c r="AH299" s="132"/>
      <c r="AI299" s="132"/>
      <c r="AJ299" s="132"/>
      <c r="AK299" s="159"/>
      <c r="AL299" s="167"/>
      <c r="AM299" s="132"/>
      <c r="AN299" s="132"/>
      <c r="AO299" s="132"/>
      <c r="AP299" s="168"/>
      <c r="AQ299" s="180">
        <f t="shared" si="4"/>
        <v>32</v>
      </c>
    </row>
    <row r="300" spans="1:43" hidden="1" x14ac:dyDescent="0.3">
      <c r="A300" s="11">
        <v>12850014</v>
      </c>
      <c r="B300" s="108" t="s">
        <v>317</v>
      </c>
      <c r="C300" s="149"/>
      <c r="D300" s="132"/>
      <c r="E300" s="132"/>
      <c r="F300" s="132"/>
      <c r="G300" s="150"/>
      <c r="H300" s="149"/>
      <c r="I300" s="132"/>
      <c r="J300" s="132"/>
      <c r="K300" s="132"/>
      <c r="L300" s="159"/>
      <c r="M300" s="167"/>
      <c r="N300" s="132"/>
      <c r="O300" s="132"/>
      <c r="P300" s="132"/>
      <c r="Q300" s="168"/>
      <c r="R300" s="167"/>
      <c r="S300" s="132"/>
      <c r="T300" s="132"/>
      <c r="U300" s="132"/>
      <c r="V300" s="168"/>
      <c r="W300" s="162"/>
      <c r="X300" s="132"/>
      <c r="Y300" s="132"/>
      <c r="Z300" s="132"/>
      <c r="AA300" s="150"/>
      <c r="AB300" s="149"/>
      <c r="AC300" s="132"/>
      <c r="AD300" s="132"/>
      <c r="AE300" s="132"/>
      <c r="AF300" s="159"/>
      <c r="AG300" s="167"/>
      <c r="AH300" s="132"/>
      <c r="AI300" s="132"/>
      <c r="AJ300" s="132"/>
      <c r="AK300" s="159"/>
      <c r="AL300" s="167"/>
      <c r="AM300" s="132"/>
      <c r="AN300" s="132"/>
      <c r="AO300" s="132"/>
      <c r="AP300" s="168"/>
      <c r="AQ300" s="180">
        <f t="shared" si="4"/>
        <v>0</v>
      </c>
    </row>
    <row r="301" spans="1:43" hidden="1" x14ac:dyDescent="0.3">
      <c r="A301" s="11">
        <v>12490061</v>
      </c>
      <c r="B301" s="108" t="s">
        <v>318</v>
      </c>
      <c r="C301" s="149"/>
      <c r="D301" s="132"/>
      <c r="E301" s="132"/>
      <c r="F301" s="132"/>
      <c r="G301" s="150"/>
      <c r="H301" s="149"/>
      <c r="I301" s="132"/>
      <c r="J301" s="132"/>
      <c r="K301" s="132"/>
      <c r="L301" s="159"/>
      <c r="M301" s="167"/>
      <c r="N301" s="132"/>
      <c r="O301" s="132"/>
      <c r="P301" s="132"/>
      <c r="Q301" s="168"/>
      <c r="R301" s="167"/>
      <c r="S301" s="132"/>
      <c r="T301" s="132"/>
      <c r="U301" s="132"/>
      <c r="V301" s="168"/>
      <c r="W301" s="162"/>
      <c r="X301" s="132"/>
      <c r="Y301" s="132"/>
      <c r="Z301" s="132"/>
      <c r="AA301" s="150"/>
      <c r="AB301" s="149"/>
      <c r="AC301" s="132"/>
      <c r="AD301" s="132"/>
      <c r="AE301" s="132"/>
      <c r="AF301" s="159"/>
      <c r="AG301" s="167"/>
      <c r="AH301" s="132"/>
      <c r="AI301" s="132"/>
      <c r="AJ301" s="132"/>
      <c r="AK301" s="159"/>
      <c r="AL301" s="167"/>
      <c r="AM301" s="132"/>
      <c r="AN301" s="132"/>
      <c r="AO301" s="132"/>
      <c r="AP301" s="168"/>
      <c r="AQ301" s="180">
        <f t="shared" si="4"/>
        <v>0</v>
      </c>
    </row>
    <row r="302" spans="1:43" hidden="1" x14ac:dyDescent="0.3">
      <c r="A302" s="11">
        <v>12440282</v>
      </c>
      <c r="B302" s="108" t="s">
        <v>319</v>
      </c>
      <c r="C302" s="149"/>
      <c r="D302" s="132"/>
      <c r="E302" s="132"/>
      <c r="F302" s="132"/>
      <c r="G302" s="150"/>
      <c r="H302" s="149"/>
      <c r="I302" s="132"/>
      <c r="J302" s="132"/>
      <c r="K302" s="132"/>
      <c r="L302" s="159"/>
      <c r="M302" s="167"/>
      <c r="N302" s="132"/>
      <c r="O302" s="132"/>
      <c r="P302" s="132"/>
      <c r="Q302" s="168"/>
      <c r="R302" s="167"/>
      <c r="S302" s="132"/>
      <c r="T302" s="132"/>
      <c r="U302" s="132"/>
      <c r="V302" s="168"/>
      <c r="W302" s="162"/>
      <c r="X302" s="132"/>
      <c r="Y302" s="132"/>
      <c r="Z302" s="132"/>
      <c r="AA302" s="150"/>
      <c r="AB302" s="149"/>
      <c r="AC302" s="132"/>
      <c r="AD302" s="132"/>
      <c r="AE302" s="132"/>
      <c r="AF302" s="159"/>
      <c r="AG302" s="167"/>
      <c r="AH302" s="132"/>
      <c r="AI302" s="132"/>
      <c r="AJ302" s="132"/>
      <c r="AK302" s="159"/>
      <c r="AL302" s="167"/>
      <c r="AM302" s="132"/>
      <c r="AN302" s="132"/>
      <c r="AO302" s="132"/>
      <c r="AP302" s="168"/>
      <c r="AQ302" s="180">
        <f t="shared" si="4"/>
        <v>0</v>
      </c>
    </row>
    <row r="303" spans="1:43" hidden="1" x14ac:dyDescent="0.3">
      <c r="A303" s="11">
        <v>12440152</v>
      </c>
      <c r="B303" s="108" t="s">
        <v>320</v>
      </c>
      <c r="C303" s="149"/>
      <c r="D303" s="132"/>
      <c r="E303" s="132"/>
      <c r="F303" s="132"/>
      <c r="G303" s="150"/>
      <c r="H303" s="149"/>
      <c r="I303" s="132"/>
      <c r="J303" s="132"/>
      <c r="K303" s="132"/>
      <c r="L303" s="159"/>
      <c r="M303" s="167"/>
      <c r="N303" s="132"/>
      <c r="O303" s="132"/>
      <c r="P303" s="132"/>
      <c r="Q303" s="168"/>
      <c r="R303" s="167"/>
      <c r="S303" s="132"/>
      <c r="T303" s="132"/>
      <c r="U303" s="132"/>
      <c r="V303" s="168"/>
      <c r="W303" s="162"/>
      <c r="X303" s="132"/>
      <c r="Y303" s="132"/>
      <c r="Z303" s="132"/>
      <c r="AA303" s="150"/>
      <c r="AB303" s="149"/>
      <c r="AC303" s="132"/>
      <c r="AD303" s="132"/>
      <c r="AE303" s="132"/>
      <c r="AF303" s="159"/>
      <c r="AG303" s="167"/>
      <c r="AH303" s="132"/>
      <c r="AI303" s="132"/>
      <c r="AJ303" s="132"/>
      <c r="AK303" s="159"/>
      <c r="AL303" s="167"/>
      <c r="AM303" s="132"/>
      <c r="AN303" s="132"/>
      <c r="AO303" s="132"/>
      <c r="AP303" s="168"/>
      <c r="AQ303" s="180">
        <f t="shared" si="4"/>
        <v>0</v>
      </c>
    </row>
    <row r="304" spans="1:43" hidden="1" x14ac:dyDescent="0.3">
      <c r="A304" s="11">
        <v>12850135</v>
      </c>
      <c r="B304" s="108" t="s">
        <v>321</v>
      </c>
      <c r="C304" s="149"/>
      <c r="D304" s="132"/>
      <c r="E304" s="132"/>
      <c r="F304" s="132"/>
      <c r="G304" s="150"/>
      <c r="H304" s="149"/>
      <c r="I304" s="132"/>
      <c r="J304" s="132"/>
      <c r="K304" s="132"/>
      <c r="L304" s="159"/>
      <c r="M304" s="167"/>
      <c r="N304" s="132"/>
      <c r="O304" s="132"/>
      <c r="P304" s="132"/>
      <c r="Q304" s="168"/>
      <c r="R304" s="167"/>
      <c r="S304" s="132"/>
      <c r="T304" s="132"/>
      <c r="U304" s="132"/>
      <c r="V304" s="168"/>
      <c r="W304" s="162"/>
      <c r="X304" s="132"/>
      <c r="Y304" s="132"/>
      <c r="Z304" s="132"/>
      <c r="AA304" s="150"/>
      <c r="AB304" s="149"/>
      <c r="AC304" s="132"/>
      <c r="AD304" s="132"/>
      <c r="AE304" s="132"/>
      <c r="AF304" s="159"/>
      <c r="AG304" s="167"/>
      <c r="AH304" s="132"/>
      <c r="AI304" s="132"/>
      <c r="AJ304" s="132"/>
      <c r="AK304" s="159"/>
      <c r="AL304" s="167"/>
      <c r="AM304" s="132"/>
      <c r="AN304" s="132"/>
      <c r="AO304" s="132"/>
      <c r="AP304" s="168"/>
      <c r="AQ304" s="180">
        <f t="shared" si="4"/>
        <v>0</v>
      </c>
    </row>
    <row r="305" spans="1:43" hidden="1" x14ac:dyDescent="0.3">
      <c r="A305" s="11">
        <v>12850107</v>
      </c>
      <c r="B305" s="108" t="s">
        <v>322</v>
      </c>
      <c r="C305" s="149"/>
      <c r="D305" s="132"/>
      <c r="E305" s="132"/>
      <c r="F305" s="132"/>
      <c r="G305" s="150"/>
      <c r="H305" s="149"/>
      <c r="I305" s="132"/>
      <c r="J305" s="132"/>
      <c r="K305" s="132"/>
      <c r="L305" s="159"/>
      <c r="M305" s="167"/>
      <c r="N305" s="132"/>
      <c r="O305" s="132"/>
      <c r="P305" s="132"/>
      <c r="Q305" s="168"/>
      <c r="R305" s="167"/>
      <c r="S305" s="132"/>
      <c r="T305" s="132"/>
      <c r="U305" s="132"/>
      <c r="V305" s="168"/>
      <c r="W305" s="162"/>
      <c r="X305" s="132"/>
      <c r="Y305" s="132"/>
      <c r="Z305" s="132"/>
      <c r="AA305" s="150"/>
      <c r="AB305" s="149"/>
      <c r="AC305" s="132"/>
      <c r="AD305" s="132"/>
      <c r="AE305" s="132"/>
      <c r="AF305" s="159"/>
      <c r="AG305" s="167"/>
      <c r="AH305" s="132"/>
      <c r="AI305" s="132"/>
      <c r="AJ305" s="132"/>
      <c r="AK305" s="159"/>
      <c r="AL305" s="167"/>
      <c r="AM305" s="132"/>
      <c r="AN305" s="132"/>
      <c r="AO305" s="132"/>
      <c r="AP305" s="168"/>
      <c r="AQ305" s="180">
        <f t="shared" si="4"/>
        <v>0</v>
      </c>
    </row>
    <row r="306" spans="1:43" hidden="1" x14ac:dyDescent="0.3">
      <c r="A306" s="11">
        <v>12490098</v>
      </c>
      <c r="B306" s="108" t="s">
        <v>323</v>
      </c>
      <c r="C306" s="149"/>
      <c r="D306" s="132"/>
      <c r="E306" s="132"/>
      <c r="F306" s="132"/>
      <c r="G306" s="150"/>
      <c r="H306" s="149"/>
      <c r="I306" s="132"/>
      <c r="J306" s="132"/>
      <c r="K306" s="132"/>
      <c r="L306" s="159"/>
      <c r="M306" s="167"/>
      <c r="N306" s="132"/>
      <c r="O306" s="132"/>
      <c r="P306" s="132"/>
      <c r="Q306" s="168"/>
      <c r="R306" s="167"/>
      <c r="S306" s="132"/>
      <c r="T306" s="132"/>
      <c r="U306" s="132"/>
      <c r="V306" s="168"/>
      <c r="W306" s="162"/>
      <c r="X306" s="132"/>
      <c r="Y306" s="132"/>
      <c r="Z306" s="132"/>
      <c r="AA306" s="150"/>
      <c r="AB306" s="149"/>
      <c r="AC306" s="132"/>
      <c r="AD306" s="132"/>
      <c r="AE306" s="132"/>
      <c r="AF306" s="159"/>
      <c r="AG306" s="167"/>
      <c r="AH306" s="132"/>
      <c r="AI306" s="132"/>
      <c r="AJ306" s="132"/>
      <c r="AK306" s="159"/>
      <c r="AL306" s="167"/>
      <c r="AM306" s="132"/>
      <c r="AN306" s="132"/>
      <c r="AO306" s="132"/>
      <c r="AP306" s="168"/>
      <c r="AQ306" s="180">
        <f t="shared" si="4"/>
        <v>0</v>
      </c>
    </row>
    <row r="307" spans="1:43" hidden="1" x14ac:dyDescent="0.3">
      <c r="A307" s="11">
        <v>12850167</v>
      </c>
      <c r="B307" s="108" t="s">
        <v>324</v>
      </c>
      <c r="C307" s="149"/>
      <c r="D307" s="132"/>
      <c r="E307" s="132"/>
      <c r="F307" s="132"/>
      <c r="G307" s="150"/>
      <c r="H307" s="149"/>
      <c r="I307" s="132"/>
      <c r="J307" s="132"/>
      <c r="K307" s="132"/>
      <c r="L307" s="159"/>
      <c r="M307" s="167"/>
      <c r="N307" s="132"/>
      <c r="O307" s="132"/>
      <c r="P307" s="132"/>
      <c r="Q307" s="168"/>
      <c r="R307" s="167"/>
      <c r="S307" s="132"/>
      <c r="T307" s="132"/>
      <c r="U307" s="132"/>
      <c r="V307" s="168"/>
      <c r="W307" s="162"/>
      <c r="X307" s="132"/>
      <c r="Y307" s="132"/>
      <c r="Z307" s="132"/>
      <c r="AA307" s="150"/>
      <c r="AB307" s="149"/>
      <c r="AC307" s="132"/>
      <c r="AD307" s="132"/>
      <c r="AE307" s="132"/>
      <c r="AF307" s="159"/>
      <c r="AG307" s="167"/>
      <c r="AH307" s="132"/>
      <c r="AI307" s="132"/>
      <c r="AJ307" s="132"/>
      <c r="AK307" s="159"/>
      <c r="AL307" s="167"/>
      <c r="AM307" s="132"/>
      <c r="AN307" s="132"/>
      <c r="AO307" s="132"/>
      <c r="AP307" s="168"/>
      <c r="AQ307" s="180">
        <f t="shared" si="4"/>
        <v>0</v>
      </c>
    </row>
    <row r="308" spans="1:43" hidden="1" x14ac:dyDescent="0.3">
      <c r="A308" s="11">
        <v>12440199</v>
      </c>
      <c r="B308" s="108" t="s">
        <v>325</v>
      </c>
      <c r="C308" s="149"/>
      <c r="D308" s="132"/>
      <c r="E308" s="132"/>
      <c r="F308" s="132"/>
      <c r="G308" s="150"/>
      <c r="H308" s="149"/>
      <c r="I308" s="132"/>
      <c r="J308" s="132"/>
      <c r="K308" s="132"/>
      <c r="L308" s="159"/>
      <c r="M308" s="167"/>
      <c r="N308" s="132"/>
      <c r="O308" s="132"/>
      <c r="P308" s="132"/>
      <c r="Q308" s="168"/>
      <c r="R308" s="167"/>
      <c r="S308" s="132"/>
      <c r="T308" s="132"/>
      <c r="U308" s="132"/>
      <c r="V308" s="168"/>
      <c r="W308" s="162"/>
      <c r="X308" s="132"/>
      <c r="Y308" s="132"/>
      <c r="Z308" s="132"/>
      <c r="AA308" s="150"/>
      <c r="AB308" s="149"/>
      <c r="AC308" s="132"/>
      <c r="AD308" s="132"/>
      <c r="AE308" s="132"/>
      <c r="AF308" s="159"/>
      <c r="AG308" s="167"/>
      <c r="AH308" s="132"/>
      <c r="AI308" s="132"/>
      <c r="AJ308" s="132"/>
      <c r="AK308" s="159"/>
      <c r="AL308" s="167"/>
      <c r="AM308" s="132"/>
      <c r="AN308" s="132"/>
      <c r="AO308" s="132"/>
      <c r="AP308" s="168"/>
      <c r="AQ308" s="180">
        <f t="shared" si="4"/>
        <v>0</v>
      </c>
    </row>
    <row r="309" spans="1:43" hidden="1" x14ac:dyDescent="0.3">
      <c r="A309" s="11">
        <v>12440049</v>
      </c>
      <c r="B309" s="108" t="s">
        <v>326</v>
      </c>
      <c r="C309" s="149"/>
      <c r="D309" s="132"/>
      <c r="E309" s="132"/>
      <c r="F309" s="132"/>
      <c r="G309" s="150"/>
      <c r="H309" s="149"/>
      <c r="I309" s="132"/>
      <c r="J309" s="132"/>
      <c r="K309" s="132"/>
      <c r="L309" s="159"/>
      <c r="M309" s="167"/>
      <c r="N309" s="132"/>
      <c r="O309" s="132"/>
      <c r="P309" s="132"/>
      <c r="Q309" s="168"/>
      <c r="R309" s="167"/>
      <c r="S309" s="132"/>
      <c r="T309" s="132"/>
      <c r="U309" s="132"/>
      <c r="V309" s="168"/>
      <c r="W309" s="162"/>
      <c r="X309" s="132"/>
      <c r="Y309" s="132"/>
      <c r="Z309" s="132"/>
      <c r="AA309" s="150"/>
      <c r="AB309" s="149"/>
      <c r="AC309" s="132"/>
      <c r="AD309" s="132"/>
      <c r="AE309" s="132"/>
      <c r="AF309" s="159"/>
      <c r="AG309" s="167"/>
      <c r="AH309" s="132"/>
      <c r="AI309" s="132"/>
      <c r="AJ309" s="132"/>
      <c r="AK309" s="159"/>
      <c r="AL309" s="167"/>
      <c r="AM309" s="132"/>
      <c r="AN309" s="132"/>
      <c r="AO309" s="132"/>
      <c r="AP309" s="168"/>
      <c r="AQ309" s="180">
        <f t="shared" si="4"/>
        <v>0</v>
      </c>
    </row>
    <row r="310" spans="1:43" hidden="1" x14ac:dyDescent="0.3">
      <c r="A310" s="11">
        <v>12440266</v>
      </c>
      <c r="B310" s="108" t="s">
        <v>327</v>
      </c>
      <c r="C310" s="149"/>
      <c r="D310" s="132"/>
      <c r="E310" s="132"/>
      <c r="F310" s="132"/>
      <c r="G310" s="150"/>
      <c r="H310" s="149"/>
      <c r="I310" s="132"/>
      <c r="J310" s="132"/>
      <c r="K310" s="132"/>
      <c r="L310" s="159"/>
      <c r="M310" s="167"/>
      <c r="N310" s="132"/>
      <c r="O310" s="132"/>
      <c r="P310" s="132"/>
      <c r="Q310" s="168"/>
      <c r="R310" s="167"/>
      <c r="S310" s="132"/>
      <c r="T310" s="132"/>
      <c r="U310" s="132"/>
      <c r="V310" s="168"/>
      <c r="W310" s="162"/>
      <c r="X310" s="132"/>
      <c r="Y310" s="132"/>
      <c r="Z310" s="132"/>
      <c r="AA310" s="150"/>
      <c r="AB310" s="149"/>
      <c r="AC310" s="132"/>
      <c r="AD310" s="132"/>
      <c r="AE310" s="132"/>
      <c r="AF310" s="159"/>
      <c r="AG310" s="167"/>
      <c r="AH310" s="132"/>
      <c r="AI310" s="132"/>
      <c r="AJ310" s="132"/>
      <c r="AK310" s="159"/>
      <c r="AL310" s="167"/>
      <c r="AM310" s="132"/>
      <c r="AN310" s="132"/>
      <c r="AO310" s="132"/>
      <c r="AP310" s="168"/>
      <c r="AQ310" s="180">
        <f t="shared" si="4"/>
        <v>0</v>
      </c>
    </row>
    <row r="311" spans="1:43" hidden="1" x14ac:dyDescent="0.3">
      <c r="A311" s="11">
        <v>12720143</v>
      </c>
      <c r="B311" s="108" t="s">
        <v>328</v>
      </c>
      <c r="C311" s="149"/>
      <c r="D311" s="132"/>
      <c r="E311" s="132"/>
      <c r="F311" s="132"/>
      <c r="G311" s="150"/>
      <c r="H311" s="149"/>
      <c r="I311" s="132"/>
      <c r="J311" s="132"/>
      <c r="K311" s="132"/>
      <c r="L311" s="159"/>
      <c r="M311" s="167"/>
      <c r="N311" s="132"/>
      <c r="O311" s="132"/>
      <c r="P311" s="132"/>
      <c r="Q311" s="168"/>
      <c r="R311" s="167"/>
      <c r="S311" s="132"/>
      <c r="T311" s="132"/>
      <c r="U311" s="132"/>
      <c r="V311" s="168"/>
      <c r="W311" s="162"/>
      <c r="X311" s="132"/>
      <c r="Y311" s="132"/>
      <c r="Z311" s="132"/>
      <c r="AA311" s="150"/>
      <c r="AB311" s="149"/>
      <c r="AC311" s="132"/>
      <c r="AD311" s="132"/>
      <c r="AE311" s="132"/>
      <c r="AF311" s="159"/>
      <c r="AG311" s="167"/>
      <c r="AH311" s="132"/>
      <c r="AI311" s="132"/>
      <c r="AJ311" s="132"/>
      <c r="AK311" s="159"/>
      <c r="AL311" s="167"/>
      <c r="AM311" s="132"/>
      <c r="AN311" s="132"/>
      <c r="AO311" s="132"/>
      <c r="AP311" s="168"/>
      <c r="AQ311" s="180">
        <f t="shared" si="4"/>
        <v>0</v>
      </c>
    </row>
    <row r="312" spans="1:43" hidden="1" x14ac:dyDescent="0.3">
      <c r="A312" s="11">
        <v>12850153</v>
      </c>
      <c r="B312" s="108" t="s">
        <v>329</v>
      </c>
      <c r="C312" s="149"/>
      <c r="D312" s="132"/>
      <c r="E312" s="132"/>
      <c r="F312" s="132"/>
      <c r="G312" s="150"/>
      <c r="H312" s="149"/>
      <c r="I312" s="132"/>
      <c r="J312" s="132"/>
      <c r="K312" s="132"/>
      <c r="L312" s="159"/>
      <c r="M312" s="167"/>
      <c r="N312" s="132"/>
      <c r="O312" s="132"/>
      <c r="P312" s="132"/>
      <c r="Q312" s="168"/>
      <c r="R312" s="167"/>
      <c r="S312" s="132"/>
      <c r="T312" s="132"/>
      <c r="U312" s="132"/>
      <c r="V312" s="168"/>
      <c r="W312" s="162"/>
      <c r="X312" s="132"/>
      <c r="Y312" s="132"/>
      <c r="Z312" s="132"/>
      <c r="AA312" s="150"/>
      <c r="AB312" s="149"/>
      <c r="AC312" s="132"/>
      <c r="AD312" s="132"/>
      <c r="AE312" s="132"/>
      <c r="AF312" s="159"/>
      <c r="AG312" s="167"/>
      <c r="AH312" s="132"/>
      <c r="AI312" s="132"/>
      <c r="AJ312" s="132"/>
      <c r="AK312" s="159"/>
      <c r="AL312" s="167"/>
      <c r="AM312" s="132"/>
      <c r="AN312" s="132"/>
      <c r="AO312" s="132"/>
      <c r="AP312" s="168"/>
      <c r="AQ312" s="180">
        <f t="shared" si="4"/>
        <v>0</v>
      </c>
    </row>
    <row r="313" spans="1:43" hidden="1" x14ac:dyDescent="0.3">
      <c r="A313" s="11">
        <v>12440087</v>
      </c>
      <c r="B313" s="108" t="s">
        <v>330</v>
      </c>
      <c r="C313" s="149"/>
      <c r="D313" s="132"/>
      <c r="E313" s="132"/>
      <c r="F313" s="132"/>
      <c r="G313" s="150"/>
      <c r="H313" s="149"/>
      <c r="I313" s="132"/>
      <c r="J313" s="132"/>
      <c r="K313" s="132"/>
      <c r="L313" s="159"/>
      <c r="M313" s="167"/>
      <c r="N313" s="132"/>
      <c r="O313" s="132"/>
      <c r="P313" s="132"/>
      <c r="Q313" s="168"/>
      <c r="R313" s="167"/>
      <c r="S313" s="132"/>
      <c r="T313" s="132"/>
      <c r="U313" s="132"/>
      <c r="V313" s="168"/>
      <c r="W313" s="162"/>
      <c r="X313" s="132"/>
      <c r="Y313" s="132"/>
      <c r="Z313" s="132"/>
      <c r="AA313" s="150"/>
      <c r="AB313" s="149"/>
      <c r="AC313" s="132"/>
      <c r="AD313" s="132"/>
      <c r="AE313" s="132"/>
      <c r="AF313" s="159"/>
      <c r="AG313" s="167"/>
      <c r="AH313" s="132"/>
      <c r="AI313" s="132"/>
      <c r="AJ313" s="132"/>
      <c r="AK313" s="159"/>
      <c r="AL313" s="167"/>
      <c r="AM313" s="132"/>
      <c r="AN313" s="132"/>
      <c r="AO313" s="132"/>
      <c r="AP313" s="168"/>
      <c r="AQ313" s="180">
        <f t="shared" si="4"/>
        <v>0</v>
      </c>
    </row>
    <row r="314" spans="1:43" hidden="1" x14ac:dyDescent="0.3">
      <c r="A314" s="11">
        <v>12530121</v>
      </c>
      <c r="B314" s="108" t="s">
        <v>331</v>
      </c>
      <c r="C314" s="149"/>
      <c r="D314" s="132"/>
      <c r="E314" s="132"/>
      <c r="F314" s="132"/>
      <c r="G314" s="150"/>
      <c r="H314" s="149"/>
      <c r="I314" s="132"/>
      <c r="J314" s="132"/>
      <c r="K314" s="132"/>
      <c r="L314" s="159"/>
      <c r="M314" s="167"/>
      <c r="N314" s="132"/>
      <c r="O314" s="132"/>
      <c r="P314" s="132"/>
      <c r="Q314" s="168"/>
      <c r="R314" s="167"/>
      <c r="S314" s="132"/>
      <c r="T314" s="132"/>
      <c r="U314" s="132"/>
      <c r="V314" s="168"/>
      <c r="W314" s="162"/>
      <c r="X314" s="132"/>
      <c r="Y314" s="132"/>
      <c r="Z314" s="132"/>
      <c r="AA314" s="150"/>
      <c r="AB314" s="149"/>
      <c r="AC314" s="132"/>
      <c r="AD314" s="132"/>
      <c r="AE314" s="132"/>
      <c r="AF314" s="159"/>
      <c r="AG314" s="167"/>
      <c r="AH314" s="132"/>
      <c r="AI314" s="132"/>
      <c r="AJ314" s="132"/>
      <c r="AK314" s="159"/>
      <c r="AL314" s="167"/>
      <c r="AM314" s="132"/>
      <c r="AN314" s="132"/>
      <c r="AO314" s="132"/>
      <c r="AP314" s="168"/>
      <c r="AQ314" s="180">
        <f t="shared" si="4"/>
        <v>0</v>
      </c>
    </row>
    <row r="315" spans="1:43" hidden="1" x14ac:dyDescent="0.3">
      <c r="A315" s="11">
        <v>12530117</v>
      </c>
      <c r="B315" s="108" t="s">
        <v>332</v>
      </c>
      <c r="C315" s="149"/>
      <c r="D315" s="132"/>
      <c r="E315" s="132"/>
      <c r="F315" s="132"/>
      <c r="G315" s="150"/>
      <c r="H315" s="149"/>
      <c r="I315" s="132"/>
      <c r="J315" s="132"/>
      <c r="K315" s="132"/>
      <c r="L315" s="159"/>
      <c r="M315" s="167"/>
      <c r="N315" s="132"/>
      <c r="O315" s="132"/>
      <c r="P315" s="132"/>
      <c r="Q315" s="168"/>
      <c r="R315" s="167"/>
      <c r="S315" s="132"/>
      <c r="T315" s="132"/>
      <c r="U315" s="132"/>
      <c r="V315" s="168"/>
      <c r="W315" s="162"/>
      <c r="X315" s="132"/>
      <c r="Y315" s="132"/>
      <c r="Z315" s="132"/>
      <c r="AA315" s="150"/>
      <c r="AB315" s="149"/>
      <c r="AC315" s="132"/>
      <c r="AD315" s="132"/>
      <c r="AE315" s="132"/>
      <c r="AF315" s="159"/>
      <c r="AG315" s="167"/>
      <c r="AH315" s="132"/>
      <c r="AI315" s="132"/>
      <c r="AJ315" s="132"/>
      <c r="AK315" s="159"/>
      <c r="AL315" s="167"/>
      <c r="AM315" s="132"/>
      <c r="AN315" s="132"/>
      <c r="AO315" s="132"/>
      <c r="AP315" s="168"/>
      <c r="AQ315" s="180">
        <f t="shared" si="4"/>
        <v>0</v>
      </c>
    </row>
    <row r="316" spans="1:43" hidden="1" x14ac:dyDescent="0.3">
      <c r="A316" s="11">
        <v>12530095</v>
      </c>
      <c r="B316" s="108" t="s">
        <v>333</v>
      </c>
      <c r="C316" s="149"/>
      <c r="D316" s="132"/>
      <c r="E316" s="132"/>
      <c r="F316" s="132"/>
      <c r="G316" s="150"/>
      <c r="H316" s="149"/>
      <c r="I316" s="132"/>
      <c r="J316" s="132"/>
      <c r="K316" s="132"/>
      <c r="L316" s="159"/>
      <c r="M316" s="167"/>
      <c r="N316" s="132"/>
      <c r="O316" s="132"/>
      <c r="P316" s="132"/>
      <c r="Q316" s="168"/>
      <c r="R316" s="167"/>
      <c r="S316" s="132"/>
      <c r="T316" s="132"/>
      <c r="U316" s="132"/>
      <c r="V316" s="168"/>
      <c r="W316" s="162"/>
      <c r="X316" s="132"/>
      <c r="Y316" s="132"/>
      <c r="Z316" s="132"/>
      <c r="AA316" s="150"/>
      <c r="AB316" s="149"/>
      <c r="AC316" s="132"/>
      <c r="AD316" s="132"/>
      <c r="AE316" s="132"/>
      <c r="AF316" s="159"/>
      <c r="AG316" s="167"/>
      <c r="AH316" s="132"/>
      <c r="AI316" s="132"/>
      <c r="AJ316" s="132"/>
      <c r="AK316" s="159"/>
      <c r="AL316" s="167"/>
      <c r="AM316" s="132"/>
      <c r="AN316" s="132"/>
      <c r="AO316" s="132"/>
      <c r="AP316" s="168"/>
      <c r="AQ316" s="180">
        <f t="shared" si="4"/>
        <v>0</v>
      </c>
    </row>
    <row r="317" spans="1:43" hidden="1" x14ac:dyDescent="0.3">
      <c r="A317" s="11">
        <v>12530081</v>
      </c>
      <c r="B317" s="108" t="s">
        <v>334</v>
      </c>
      <c r="C317" s="149"/>
      <c r="D317" s="132"/>
      <c r="E317" s="132"/>
      <c r="F317" s="132"/>
      <c r="G317" s="150"/>
      <c r="H317" s="149"/>
      <c r="I317" s="132"/>
      <c r="J317" s="132"/>
      <c r="K317" s="132"/>
      <c r="L317" s="159"/>
      <c r="M317" s="167"/>
      <c r="N317" s="132"/>
      <c r="O317" s="132"/>
      <c r="P317" s="132"/>
      <c r="Q317" s="168"/>
      <c r="R317" s="167"/>
      <c r="S317" s="132"/>
      <c r="T317" s="132"/>
      <c r="U317" s="132"/>
      <c r="V317" s="168"/>
      <c r="W317" s="162"/>
      <c r="X317" s="132"/>
      <c r="Y317" s="132"/>
      <c r="Z317" s="132"/>
      <c r="AA317" s="150"/>
      <c r="AB317" s="149"/>
      <c r="AC317" s="132"/>
      <c r="AD317" s="132"/>
      <c r="AE317" s="132"/>
      <c r="AF317" s="159"/>
      <c r="AG317" s="167"/>
      <c r="AH317" s="132"/>
      <c r="AI317" s="132"/>
      <c r="AJ317" s="132"/>
      <c r="AK317" s="159"/>
      <c r="AL317" s="167"/>
      <c r="AM317" s="132"/>
      <c r="AN317" s="132"/>
      <c r="AO317" s="132"/>
      <c r="AP317" s="168"/>
      <c r="AQ317" s="180">
        <f t="shared" si="4"/>
        <v>0</v>
      </c>
    </row>
    <row r="318" spans="1:43" x14ac:dyDescent="0.3">
      <c r="A318" s="11">
        <v>12440021</v>
      </c>
      <c r="B318" s="137" t="s">
        <v>335</v>
      </c>
      <c r="C318" s="149"/>
      <c r="D318" s="132"/>
      <c r="E318" s="132"/>
      <c r="F318" s="132"/>
      <c r="G318" s="150"/>
      <c r="H318" s="149"/>
      <c r="I318" s="132"/>
      <c r="J318" s="132"/>
      <c r="K318" s="132"/>
      <c r="L318" s="159"/>
      <c r="M318" s="167"/>
      <c r="N318" s="132"/>
      <c r="O318" s="132"/>
      <c r="P318" s="132"/>
      <c r="Q318" s="168"/>
      <c r="R318" s="167"/>
      <c r="S318" s="132"/>
      <c r="T318" s="132"/>
      <c r="U318" s="132"/>
      <c r="V318" s="168"/>
      <c r="W318" s="162"/>
      <c r="X318" s="132"/>
      <c r="Y318" s="132"/>
      <c r="Z318" s="132"/>
      <c r="AA318" s="150"/>
      <c r="AB318" s="149"/>
      <c r="AC318" s="132"/>
      <c r="AD318" s="132"/>
      <c r="AE318" s="132"/>
      <c r="AF318" s="159"/>
      <c r="AG318" s="167"/>
      <c r="AH318" s="132"/>
      <c r="AI318" s="132"/>
      <c r="AJ318" s="132"/>
      <c r="AK318" s="159"/>
      <c r="AL318" s="167">
        <v>20</v>
      </c>
      <c r="AM318" s="132"/>
      <c r="AN318" s="132"/>
      <c r="AO318" s="132"/>
      <c r="AP318" s="168"/>
      <c r="AQ318" s="180">
        <f t="shared" si="4"/>
        <v>20</v>
      </c>
    </row>
    <row r="319" spans="1:43" hidden="1" x14ac:dyDescent="0.3">
      <c r="A319" s="11">
        <v>12490033</v>
      </c>
      <c r="B319" s="108" t="s">
        <v>336</v>
      </c>
      <c r="C319" s="149"/>
      <c r="D319" s="132"/>
      <c r="E319" s="132"/>
      <c r="F319" s="132"/>
      <c r="G319" s="150"/>
      <c r="H319" s="149"/>
      <c r="I319" s="132"/>
      <c r="J319" s="132"/>
      <c r="K319" s="132"/>
      <c r="L319" s="159"/>
      <c r="M319" s="167"/>
      <c r="N319" s="132"/>
      <c r="O319" s="132"/>
      <c r="P319" s="132"/>
      <c r="Q319" s="168"/>
      <c r="R319" s="167"/>
      <c r="S319" s="132"/>
      <c r="T319" s="132"/>
      <c r="U319" s="132"/>
      <c r="V319" s="168"/>
      <c r="W319" s="162"/>
      <c r="X319" s="132"/>
      <c r="Y319" s="132"/>
      <c r="Z319" s="132"/>
      <c r="AA319" s="150"/>
      <c r="AB319" s="149"/>
      <c r="AC319" s="132"/>
      <c r="AD319" s="132"/>
      <c r="AE319" s="132"/>
      <c r="AF319" s="159"/>
      <c r="AG319" s="167"/>
      <c r="AH319" s="132"/>
      <c r="AI319" s="132"/>
      <c r="AJ319" s="132"/>
      <c r="AK319" s="159"/>
      <c r="AL319" s="167"/>
      <c r="AM319" s="132"/>
      <c r="AN319" s="132"/>
      <c r="AO319" s="132"/>
      <c r="AP319" s="168"/>
      <c r="AQ319" s="180">
        <f t="shared" si="4"/>
        <v>0</v>
      </c>
    </row>
    <row r="320" spans="1:43" hidden="1" x14ac:dyDescent="0.3">
      <c r="A320" s="11">
        <v>12850154</v>
      </c>
      <c r="B320" s="108" t="s">
        <v>337</v>
      </c>
      <c r="C320" s="149"/>
      <c r="D320" s="132"/>
      <c r="E320" s="132"/>
      <c r="F320" s="132"/>
      <c r="G320" s="150"/>
      <c r="H320" s="149"/>
      <c r="I320" s="132"/>
      <c r="J320" s="132"/>
      <c r="K320" s="132"/>
      <c r="L320" s="159"/>
      <c r="M320" s="167"/>
      <c r="N320" s="132"/>
      <c r="O320" s="132"/>
      <c r="P320" s="132"/>
      <c r="Q320" s="168"/>
      <c r="R320" s="167"/>
      <c r="S320" s="132"/>
      <c r="T320" s="132"/>
      <c r="U320" s="132"/>
      <c r="V320" s="168"/>
      <c r="W320" s="162"/>
      <c r="X320" s="132"/>
      <c r="Y320" s="132"/>
      <c r="Z320" s="132"/>
      <c r="AA320" s="150"/>
      <c r="AB320" s="149"/>
      <c r="AC320" s="132"/>
      <c r="AD320" s="132"/>
      <c r="AE320" s="132"/>
      <c r="AF320" s="159"/>
      <c r="AG320" s="167"/>
      <c r="AH320" s="132"/>
      <c r="AI320" s="132"/>
      <c r="AJ320" s="132"/>
      <c r="AK320" s="159"/>
      <c r="AL320" s="167"/>
      <c r="AM320" s="132"/>
      <c r="AN320" s="132"/>
      <c r="AO320" s="132"/>
      <c r="AP320" s="168"/>
      <c r="AQ320" s="180">
        <f t="shared" si="4"/>
        <v>0</v>
      </c>
    </row>
    <row r="321" spans="1:43" hidden="1" x14ac:dyDescent="0.3">
      <c r="A321" s="11">
        <v>12850060</v>
      </c>
      <c r="B321" s="108" t="s">
        <v>338</v>
      </c>
      <c r="C321" s="149"/>
      <c r="D321" s="132"/>
      <c r="E321" s="132"/>
      <c r="F321" s="132"/>
      <c r="G321" s="150"/>
      <c r="H321" s="149"/>
      <c r="I321" s="132"/>
      <c r="J321" s="132"/>
      <c r="K321" s="132"/>
      <c r="L321" s="159"/>
      <c r="M321" s="167"/>
      <c r="N321" s="132"/>
      <c r="O321" s="132"/>
      <c r="P321" s="132"/>
      <c r="Q321" s="168"/>
      <c r="R321" s="167"/>
      <c r="S321" s="132"/>
      <c r="T321" s="132"/>
      <c r="U321" s="132"/>
      <c r="V321" s="168"/>
      <c r="W321" s="162"/>
      <c r="X321" s="132"/>
      <c r="Y321" s="132"/>
      <c r="Z321" s="132"/>
      <c r="AA321" s="150"/>
      <c r="AB321" s="149"/>
      <c r="AC321" s="132"/>
      <c r="AD321" s="132"/>
      <c r="AE321" s="132"/>
      <c r="AF321" s="159"/>
      <c r="AG321" s="167"/>
      <c r="AH321" s="132"/>
      <c r="AI321" s="132"/>
      <c r="AJ321" s="132"/>
      <c r="AK321" s="159"/>
      <c r="AL321" s="167"/>
      <c r="AM321" s="132"/>
      <c r="AN321" s="132"/>
      <c r="AO321" s="132"/>
      <c r="AP321" s="168"/>
      <c r="AQ321" s="180">
        <f t="shared" si="4"/>
        <v>0</v>
      </c>
    </row>
    <row r="322" spans="1:43" hidden="1" x14ac:dyDescent="0.3">
      <c r="A322" s="11">
        <v>12851012</v>
      </c>
      <c r="B322" s="108" t="s">
        <v>339</v>
      </c>
      <c r="C322" s="149"/>
      <c r="D322" s="132"/>
      <c r="E322" s="132"/>
      <c r="F322" s="132"/>
      <c r="G322" s="150"/>
      <c r="H322" s="149"/>
      <c r="I322" s="132"/>
      <c r="J322" s="132"/>
      <c r="K322" s="132"/>
      <c r="L322" s="159"/>
      <c r="M322" s="167"/>
      <c r="N322" s="132"/>
      <c r="O322" s="132"/>
      <c r="P322" s="132"/>
      <c r="Q322" s="168"/>
      <c r="R322" s="167"/>
      <c r="S322" s="132"/>
      <c r="T322" s="132"/>
      <c r="U322" s="132"/>
      <c r="V322" s="168"/>
      <c r="W322" s="162"/>
      <c r="X322" s="132"/>
      <c r="Y322" s="132"/>
      <c r="Z322" s="132"/>
      <c r="AA322" s="150"/>
      <c r="AB322" s="149"/>
      <c r="AC322" s="132"/>
      <c r="AD322" s="132"/>
      <c r="AE322" s="132"/>
      <c r="AF322" s="159"/>
      <c r="AG322" s="167"/>
      <c r="AH322" s="132"/>
      <c r="AI322" s="132"/>
      <c r="AJ322" s="132"/>
      <c r="AK322" s="159"/>
      <c r="AL322" s="167"/>
      <c r="AM322" s="132"/>
      <c r="AN322" s="132"/>
      <c r="AO322" s="132"/>
      <c r="AP322" s="168"/>
      <c r="AQ322" s="180">
        <f t="shared" si="4"/>
        <v>0</v>
      </c>
    </row>
    <row r="323" spans="1:43" hidden="1" x14ac:dyDescent="0.3">
      <c r="A323" s="11">
        <v>12490058</v>
      </c>
      <c r="B323" s="108" t="s">
        <v>340</v>
      </c>
      <c r="C323" s="149"/>
      <c r="D323" s="132"/>
      <c r="E323" s="132"/>
      <c r="F323" s="132"/>
      <c r="G323" s="150"/>
      <c r="H323" s="149"/>
      <c r="I323" s="132"/>
      <c r="J323" s="132"/>
      <c r="K323" s="132"/>
      <c r="L323" s="159"/>
      <c r="M323" s="167"/>
      <c r="N323" s="132"/>
      <c r="O323" s="132"/>
      <c r="P323" s="132"/>
      <c r="Q323" s="168"/>
      <c r="R323" s="167"/>
      <c r="S323" s="132"/>
      <c r="T323" s="132"/>
      <c r="U323" s="132"/>
      <c r="V323" s="168"/>
      <c r="W323" s="162"/>
      <c r="X323" s="132"/>
      <c r="Y323" s="132"/>
      <c r="Z323" s="132"/>
      <c r="AA323" s="150"/>
      <c r="AB323" s="149"/>
      <c r="AC323" s="132"/>
      <c r="AD323" s="132"/>
      <c r="AE323" s="132"/>
      <c r="AF323" s="159"/>
      <c r="AG323" s="167"/>
      <c r="AH323" s="132"/>
      <c r="AI323" s="132"/>
      <c r="AJ323" s="132"/>
      <c r="AK323" s="159"/>
      <c r="AL323" s="167"/>
      <c r="AM323" s="132"/>
      <c r="AN323" s="132"/>
      <c r="AO323" s="132"/>
      <c r="AP323" s="168"/>
      <c r="AQ323" s="180">
        <f t="shared" si="4"/>
        <v>0</v>
      </c>
    </row>
    <row r="324" spans="1:43" hidden="1" x14ac:dyDescent="0.3">
      <c r="A324" s="11">
        <v>12538900</v>
      </c>
      <c r="B324" s="108" t="s">
        <v>341</v>
      </c>
      <c r="C324" s="149"/>
      <c r="D324" s="132"/>
      <c r="E324" s="132"/>
      <c r="F324" s="132"/>
      <c r="G324" s="150"/>
      <c r="H324" s="149"/>
      <c r="I324" s="132"/>
      <c r="J324" s="132"/>
      <c r="K324" s="132"/>
      <c r="L324" s="159"/>
      <c r="M324" s="167"/>
      <c r="N324" s="132"/>
      <c r="O324" s="132"/>
      <c r="P324" s="132"/>
      <c r="Q324" s="168"/>
      <c r="R324" s="167"/>
      <c r="S324" s="132"/>
      <c r="T324" s="132"/>
      <c r="U324" s="132"/>
      <c r="V324" s="168"/>
      <c r="W324" s="162"/>
      <c r="X324" s="132"/>
      <c r="Y324" s="132"/>
      <c r="Z324" s="132"/>
      <c r="AA324" s="150"/>
      <c r="AB324" s="149"/>
      <c r="AC324" s="132"/>
      <c r="AD324" s="132"/>
      <c r="AE324" s="132"/>
      <c r="AF324" s="159"/>
      <c r="AG324" s="167"/>
      <c r="AH324" s="132"/>
      <c r="AI324" s="132"/>
      <c r="AJ324" s="132"/>
      <c r="AK324" s="159"/>
      <c r="AL324" s="167"/>
      <c r="AM324" s="132"/>
      <c r="AN324" s="132"/>
      <c r="AO324" s="132"/>
      <c r="AP324" s="168"/>
      <c r="AQ324" s="180">
        <f t="shared" ref="AQ324:AQ362" si="5">SUM(C324:AP324)</f>
        <v>0</v>
      </c>
    </row>
    <row r="325" spans="1:43" hidden="1" x14ac:dyDescent="0.3">
      <c r="A325" s="11">
        <v>12720005</v>
      </c>
      <c r="B325" s="108" t="s">
        <v>698</v>
      </c>
      <c r="C325" s="149"/>
      <c r="D325" s="132"/>
      <c r="E325" s="132"/>
      <c r="F325" s="132"/>
      <c r="G325" s="150"/>
      <c r="H325" s="149"/>
      <c r="I325" s="132"/>
      <c r="J325" s="132"/>
      <c r="K325" s="132"/>
      <c r="L325" s="159"/>
      <c r="M325" s="167"/>
      <c r="N325" s="132"/>
      <c r="O325" s="132"/>
      <c r="P325" s="132"/>
      <c r="Q325" s="168"/>
      <c r="R325" s="167"/>
      <c r="S325" s="132"/>
      <c r="T325" s="132"/>
      <c r="U325" s="132"/>
      <c r="V325" s="168"/>
      <c r="W325" s="162"/>
      <c r="X325" s="132"/>
      <c r="Y325" s="132"/>
      <c r="Z325" s="132"/>
      <c r="AA325" s="150"/>
      <c r="AB325" s="149"/>
      <c r="AC325" s="132"/>
      <c r="AD325" s="132"/>
      <c r="AE325" s="132"/>
      <c r="AF325" s="159"/>
      <c r="AG325" s="167"/>
      <c r="AH325" s="132"/>
      <c r="AI325" s="132"/>
      <c r="AJ325" s="132"/>
      <c r="AK325" s="159"/>
      <c r="AL325" s="167"/>
      <c r="AM325" s="132"/>
      <c r="AN325" s="132"/>
      <c r="AO325" s="132"/>
      <c r="AP325" s="168"/>
      <c r="AQ325" s="180">
        <f t="shared" si="5"/>
        <v>0</v>
      </c>
    </row>
    <row r="326" spans="1:43" hidden="1" x14ac:dyDescent="0.3">
      <c r="A326" s="11">
        <v>12440084</v>
      </c>
      <c r="B326" s="108" t="s">
        <v>12</v>
      </c>
      <c r="C326" s="149"/>
      <c r="D326" s="132"/>
      <c r="E326" s="132"/>
      <c r="F326" s="132"/>
      <c r="G326" s="150"/>
      <c r="H326" s="149"/>
      <c r="I326" s="132"/>
      <c r="J326" s="132"/>
      <c r="K326" s="132"/>
      <c r="L326" s="159"/>
      <c r="M326" s="167"/>
      <c r="N326" s="132"/>
      <c r="O326" s="132"/>
      <c r="P326" s="132"/>
      <c r="Q326" s="168"/>
      <c r="R326" s="167"/>
      <c r="S326" s="132"/>
      <c r="T326" s="132"/>
      <c r="U326" s="132"/>
      <c r="V326" s="168"/>
      <c r="W326" s="162"/>
      <c r="X326" s="132"/>
      <c r="Y326" s="132"/>
      <c r="Z326" s="132"/>
      <c r="AA326" s="150"/>
      <c r="AB326" s="149"/>
      <c r="AC326" s="132"/>
      <c r="AD326" s="132"/>
      <c r="AE326" s="132"/>
      <c r="AF326" s="159"/>
      <c r="AG326" s="167"/>
      <c r="AH326" s="132"/>
      <c r="AI326" s="132"/>
      <c r="AJ326" s="132"/>
      <c r="AK326" s="159"/>
      <c r="AL326" s="167"/>
      <c r="AM326" s="132"/>
      <c r="AN326" s="132"/>
      <c r="AO326" s="132"/>
      <c r="AP326" s="168"/>
      <c r="AQ326" s="180">
        <f t="shared" si="5"/>
        <v>0</v>
      </c>
    </row>
    <row r="327" spans="1:43" x14ac:dyDescent="0.3">
      <c r="A327" s="11">
        <v>12440176</v>
      </c>
      <c r="B327" s="137" t="s">
        <v>13</v>
      </c>
      <c r="C327" s="149"/>
      <c r="D327" s="132"/>
      <c r="E327" s="132"/>
      <c r="F327" s="132"/>
      <c r="G327" s="150"/>
      <c r="H327" s="149">
        <v>32</v>
      </c>
      <c r="I327" s="132"/>
      <c r="J327" s="132"/>
      <c r="K327" s="132"/>
      <c r="L327" s="159"/>
      <c r="M327" s="167">
        <v>20</v>
      </c>
      <c r="N327" s="132"/>
      <c r="O327" s="132"/>
      <c r="P327" s="132"/>
      <c r="Q327" s="168"/>
      <c r="R327" s="167"/>
      <c r="S327" s="132"/>
      <c r="T327" s="132"/>
      <c r="U327" s="132"/>
      <c r="V327" s="168"/>
      <c r="W327" s="162"/>
      <c r="X327" s="132"/>
      <c r="Y327" s="132"/>
      <c r="Z327" s="132"/>
      <c r="AA327" s="150"/>
      <c r="AB327" s="149"/>
      <c r="AC327" s="132"/>
      <c r="AD327" s="132"/>
      <c r="AE327" s="132"/>
      <c r="AF327" s="159"/>
      <c r="AG327" s="167"/>
      <c r="AH327" s="132"/>
      <c r="AI327" s="132"/>
      <c r="AJ327" s="132"/>
      <c r="AK327" s="159"/>
      <c r="AL327" s="167"/>
      <c r="AM327" s="132"/>
      <c r="AN327" s="132"/>
      <c r="AO327" s="132"/>
      <c r="AP327" s="168"/>
      <c r="AQ327" s="180">
        <f t="shared" si="5"/>
        <v>52</v>
      </c>
    </row>
    <row r="328" spans="1:43" hidden="1" x14ac:dyDescent="0.3">
      <c r="A328" s="11">
        <v>12440239</v>
      </c>
      <c r="B328" s="108" t="s">
        <v>342</v>
      </c>
      <c r="C328" s="149"/>
      <c r="D328" s="132"/>
      <c r="E328" s="132"/>
      <c r="F328" s="132"/>
      <c r="G328" s="150"/>
      <c r="H328" s="149"/>
      <c r="I328" s="132"/>
      <c r="J328" s="132"/>
      <c r="K328" s="132"/>
      <c r="L328" s="159"/>
      <c r="M328" s="167"/>
      <c r="N328" s="132"/>
      <c r="O328" s="132"/>
      <c r="P328" s="132"/>
      <c r="Q328" s="168"/>
      <c r="R328" s="167"/>
      <c r="S328" s="132"/>
      <c r="T328" s="132"/>
      <c r="U328" s="132"/>
      <c r="V328" s="168"/>
      <c r="W328" s="162"/>
      <c r="X328" s="132"/>
      <c r="Y328" s="132"/>
      <c r="Z328" s="132"/>
      <c r="AA328" s="150"/>
      <c r="AB328" s="149"/>
      <c r="AC328" s="132"/>
      <c r="AD328" s="132"/>
      <c r="AE328" s="132"/>
      <c r="AF328" s="159"/>
      <c r="AG328" s="167"/>
      <c r="AH328" s="132"/>
      <c r="AI328" s="132"/>
      <c r="AJ328" s="132"/>
      <c r="AK328" s="159"/>
      <c r="AL328" s="167"/>
      <c r="AM328" s="132"/>
      <c r="AN328" s="132"/>
      <c r="AO328" s="132"/>
      <c r="AP328" s="168"/>
      <c r="AQ328" s="180">
        <f t="shared" si="5"/>
        <v>0</v>
      </c>
    </row>
    <row r="329" spans="1:43" hidden="1" x14ac:dyDescent="0.3">
      <c r="A329" s="11">
        <v>12850111</v>
      </c>
      <c r="B329" s="108" t="s">
        <v>343</v>
      </c>
      <c r="C329" s="149"/>
      <c r="D329" s="132"/>
      <c r="E329" s="132"/>
      <c r="F329" s="132"/>
      <c r="G329" s="150"/>
      <c r="H329" s="149"/>
      <c r="I329" s="132"/>
      <c r="J329" s="132"/>
      <c r="K329" s="132"/>
      <c r="L329" s="159"/>
      <c r="M329" s="167"/>
      <c r="N329" s="132"/>
      <c r="O329" s="132"/>
      <c r="P329" s="132"/>
      <c r="Q329" s="168"/>
      <c r="R329" s="167"/>
      <c r="S329" s="132"/>
      <c r="T329" s="132"/>
      <c r="U329" s="132"/>
      <c r="V329" s="168"/>
      <c r="W329" s="162"/>
      <c r="X329" s="132"/>
      <c r="Y329" s="132"/>
      <c r="Z329" s="132"/>
      <c r="AA329" s="150"/>
      <c r="AB329" s="149"/>
      <c r="AC329" s="132"/>
      <c r="AD329" s="132"/>
      <c r="AE329" s="132"/>
      <c r="AF329" s="159"/>
      <c r="AG329" s="167"/>
      <c r="AH329" s="132"/>
      <c r="AI329" s="132"/>
      <c r="AJ329" s="132"/>
      <c r="AK329" s="159"/>
      <c r="AL329" s="167"/>
      <c r="AM329" s="132"/>
      <c r="AN329" s="132"/>
      <c r="AO329" s="132"/>
      <c r="AP329" s="168"/>
      <c r="AQ329" s="180">
        <f t="shared" si="5"/>
        <v>0</v>
      </c>
    </row>
    <row r="330" spans="1:43" hidden="1" x14ac:dyDescent="0.3">
      <c r="A330" s="11">
        <v>12440099</v>
      </c>
      <c r="B330" s="108" t="s">
        <v>344</v>
      </c>
      <c r="C330" s="149"/>
      <c r="D330" s="132"/>
      <c r="E330" s="132"/>
      <c r="F330" s="132"/>
      <c r="G330" s="150"/>
      <c r="H330" s="149"/>
      <c r="I330" s="132"/>
      <c r="J330" s="132"/>
      <c r="K330" s="132"/>
      <c r="L330" s="159"/>
      <c r="M330" s="167"/>
      <c r="N330" s="132"/>
      <c r="O330" s="132"/>
      <c r="P330" s="132"/>
      <c r="Q330" s="168"/>
      <c r="R330" s="167"/>
      <c r="S330" s="132"/>
      <c r="T330" s="132"/>
      <c r="U330" s="132"/>
      <c r="V330" s="168"/>
      <c r="W330" s="162"/>
      <c r="X330" s="132"/>
      <c r="Y330" s="132"/>
      <c r="Z330" s="132"/>
      <c r="AA330" s="150"/>
      <c r="AB330" s="149"/>
      <c r="AC330" s="132"/>
      <c r="AD330" s="132"/>
      <c r="AE330" s="132"/>
      <c r="AF330" s="159"/>
      <c r="AG330" s="167"/>
      <c r="AH330" s="132"/>
      <c r="AI330" s="132"/>
      <c r="AJ330" s="132"/>
      <c r="AK330" s="159"/>
      <c r="AL330" s="167"/>
      <c r="AM330" s="132"/>
      <c r="AN330" s="132"/>
      <c r="AO330" s="132"/>
      <c r="AP330" s="168"/>
      <c r="AQ330" s="180">
        <f t="shared" si="5"/>
        <v>0</v>
      </c>
    </row>
    <row r="331" spans="1:43" hidden="1" x14ac:dyDescent="0.3">
      <c r="A331" s="11">
        <v>12720044</v>
      </c>
      <c r="B331" s="108" t="s">
        <v>345</v>
      </c>
      <c r="C331" s="149"/>
      <c r="D331" s="132"/>
      <c r="E331" s="132"/>
      <c r="F331" s="132"/>
      <c r="G331" s="150"/>
      <c r="H331" s="149"/>
      <c r="I331" s="132"/>
      <c r="J331" s="132"/>
      <c r="K331" s="132"/>
      <c r="L331" s="159"/>
      <c r="M331" s="167"/>
      <c r="N331" s="132"/>
      <c r="O331" s="132"/>
      <c r="P331" s="132"/>
      <c r="Q331" s="168"/>
      <c r="R331" s="167"/>
      <c r="S331" s="132"/>
      <c r="T331" s="132"/>
      <c r="U331" s="132"/>
      <c r="V331" s="168"/>
      <c r="W331" s="162"/>
      <c r="X331" s="132"/>
      <c r="Y331" s="132"/>
      <c r="Z331" s="132"/>
      <c r="AA331" s="150"/>
      <c r="AB331" s="149"/>
      <c r="AC331" s="132"/>
      <c r="AD331" s="132"/>
      <c r="AE331" s="132"/>
      <c r="AF331" s="159"/>
      <c r="AG331" s="167"/>
      <c r="AH331" s="132"/>
      <c r="AI331" s="132"/>
      <c r="AJ331" s="132"/>
      <c r="AK331" s="159"/>
      <c r="AL331" s="167"/>
      <c r="AM331" s="132"/>
      <c r="AN331" s="132"/>
      <c r="AO331" s="132"/>
      <c r="AP331" s="168"/>
      <c r="AQ331" s="180">
        <f t="shared" si="5"/>
        <v>0</v>
      </c>
    </row>
    <row r="332" spans="1:43" hidden="1" x14ac:dyDescent="0.3">
      <c r="A332" s="11">
        <v>12851028</v>
      </c>
      <c r="B332" s="108" t="s">
        <v>346</v>
      </c>
      <c r="C332" s="149"/>
      <c r="D332" s="132"/>
      <c r="E332" s="132"/>
      <c r="F332" s="132"/>
      <c r="G332" s="150"/>
      <c r="H332" s="149"/>
      <c r="I332" s="132"/>
      <c r="J332" s="132"/>
      <c r="K332" s="132"/>
      <c r="L332" s="159"/>
      <c r="M332" s="167"/>
      <c r="N332" s="132"/>
      <c r="O332" s="132"/>
      <c r="P332" s="132"/>
      <c r="Q332" s="168"/>
      <c r="R332" s="167"/>
      <c r="S332" s="132"/>
      <c r="T332" s="132"/>
      <c r="U332" s="132"/>
      <c r="V332" s="168"/>
      <c r="W332" s="162"/>
      <c r="X332" s="132"/>
      <c r="Y332" s="132"/>
      <c r="Z332" s="132"/>
      <c r="AA332" s="150"/>
      <c r="AB332" s="149"/>
      <c r="AC332" s="132"/>
      <c r="AD332" s="132"/>
      <c r="AE332" s="132"/>
      <c r="AF332" s="159"/>
      <c r="AG332" s="167"/>
      <c r="AH332" s="132"/>
      <c r="AI332" s="132"/>
      <c r="AJ332" s="132"/>
      <c r="AK332" s="159"/>
      <c r="AL332" s="167"/>
      <c r="AM332" s="132"/>
      <c r="AN332" s="132"/>
      <c r="AO332" s="132"/>
      <c r="AP332" s="168"/>
      <c r="AQ332" s="180">
        <f t="shared" si="5"/>
        <v>0</v>
      </c>
    </row>
    <row r="333" spans="1:43" hidden="1" x14ac:dyDescent="0.3">
      <c r="A333" s="11">
        <v>12850023</v>
      </c>
      <c r="B333" s="108" t="s">
        <v>699</v>
      </c>
      <c r="C333" s="149"/>
      <c r="D333" s="132"/>
      <c r="E333" s="132"/>
      <c r="F333" s="132"/>
      <c r="G333" s="150"/>
      <c r="H333" s="149"/>
      <c r="I333" s="132"/>
      <c r="J333" s="132"/>
      <c r="K333" s="132"/>
      <c r="L333" s="159"/>
      <c r="M333" s="167"/>
      <c r="N333" s="132"/>
      <c r="O333" s="132"/>
      <c r="P333" s="132"/>
      <c r="Q333" s="168"/>
      <c r="R333" s="167"/>
      <c r="S333" s="132"/>
      <c r="T333" s="132"/>
      <c r="U333" s="132"/>
      <c r="V333" s="168"/>
      <c r="W333" s="162"/>
      <c r="X333" s="132"/>
      <c r="Y333" s="132"/>
      <c r="Z333" s="132"/>
      <c r="AA333" s="150"/>
      <c r="AB333" s="149"/>
      <c r="AC333" s="132"/>
      <c r="AD333" s="132"/>
      <c r="AE333" s="132"/>
      <c r="AF333" s="159"/>
      <c r="AG333" s="167"/>
      <c r="AH333" s="132"/>
      <c r="AI333" s="132"/>
      <c r="AJ333" s="132"/>
      <c r="AK333" s="159"/>
      <c r="AL333" s="167"/>
      <c r="AM333" s="132"/>
      <c r="AN333" s="132"/>
      <c r="AO333" s="132"/>
      <c r="AP333" s="168"/>
      <c r="AQ333" s="180">
        <f t="shared" si="5"/>
        <v>0</v>
      </c>
    </row>
    <row r="334" spans="1:43" hidden="1" x14ac:dyDescent="0.3">
      <c r="A334" s="11">
        <v>12490060</v>
      </c>
      <c r="B334" s="108" t="s">
        <v>347</v>
      </c>
      <c r="C334" s="149"/>
      <c r="D334" s="132"/>
      <c r="E334" s="132"/>
      <c r="F334" s="132"/>
      <c r="G334" s="150"/>
      <c r="H334" s="149"/>
      <c r="I334" s="132"/>
      <c r="J334" s="132"/>
      <c r="K334" s="132"/>
      <c r="L334" s="159"/>
      <c r="M334" s="167"/>
      <c r="N334" s="132"/>
      <c r="O334" s="132"/>
      <c r="P334" s="132"/>
      <c r="Q334" s="168"/>
      <c r="R334" s="167"/>
      <c r="S334" s="132"/>
      <c r="T334" s="132"/>
      <c r="U334" s="132"/>
      <c r="V334" s="168"/>
      <c r="W334" s="162"/>
      <c r="X334" s="132"/>
      <c r="Y334" s="132"/>
      <c r="Z334" s="132"/>
      <c r="AA334" s="150"/>
      <c r="AB334" s="149"/>
      <c r="AC334" s="132"/>
      <c r="AD334" s="132"/>
      <c r="AE334" s="132"/>
      <c r="AF334" s="159"/>
      <c r="AG334" s="167"/>
      <c r="AH334" s="132"/>
      <c r="AI334" s="132"/>
      <c r="AJ334" s="132"/>
      <c r="AK334" s="159"/>
      <c r="AL334" s="167"/>
      <c r="AM334" s="132"/>
      <c r="AN334" s="132"/>
      <c r="AO334" s="132"/>
      <c r="AP334" s="168"/>
      <c r="AQ334" s="180">
        <f t="shared" si="5"/>
        <v>0</v>
      </c>
    </row>
    <row r="335" spans="1:43" hidden="1" x14ac:dyDescent="0.3">
      <c r="A335" s="11">
        <v>12440136</v>
      </c>
      <c r="B335" s="108" t="s">
        <v>348</v>
      </c>
      <c r="C335" s="149"/>
      <c r="D335" s="132"/>
      <c r="E335" s="132"/>
      <c r="F335" s="132"/>
      <c r="G335" s="150"/>
      <c r="H335" s="149"/>
      <c r="I335" s="132"/>
      <c r="J335" s="132"/>
      <c r="K335" s="132"/>
      <c r="L335" s="159"/>
      <c r="M335" s="167"/>
      <c r="N335" s="132"/>
      <c r="O335" s="132"/>
      <c r="P335" s="132"/>
      <c r="Q335" s="168"/>
      <c r="R335" s="167"/>
      <c r="S335" s="132"/>
      <c r="T335" s="132"/>
      <c r="U335" s="132"/>
      <c r="V335" s="168"/>
      <c r="W335" s="162"/>
      <c r="X335" s="132"/>
      <c r="Y335" s="132"/>
      <c r="Z335" s="132"/>
      <c r="AA335" s="150"/>
      <c r="AB335" s="149"/>
      <c r="AC335" s="132"/>
      <c r="AD335" s="132"/>
      <c r="AE335" s="132"/>
      <c r="AF335" s="159"/>
      <c r="AG335" s="167"/>
      <c r="AH335" s="132"/>
      <c r="AI335" s="132"/>
      <c r="AJ335" s="132"/>
      <c r="AK335" s="159"/>
      <c r="AL335" s="167"/>
      <c r="AM335" s="132"/>
      <c r="AN335" s="132"/>
      <c r="AO335" s="132"/>
      <c r="AP335" s="168"/>
      <c r="AQ335" s="180">
        <f t="shared" si="5"/>
        <v>0</v>
      </c>
    </row>
    <row r="336" spans="1:43" hidden="1" x14ac:dyDescent="0.3">
      <c r="A336" s="11">
        <v>12490030</v>
      </c>
      <c r="B336" s="108" t="s">
        <v>349</v>
      </c>
      <c r="C336" s="149"/>
      <c r="D336" s="132"/>
      <c r="E336" s="132"/>
      <c r="F336" s="132"/>
      <c r="G336" s="150"/>
      <c r="H336" s="149"/>
      <c r="I336" s="132"/>
      <c r="J336" s="132"/>
      <c r="K336" s="132"/>
      <c r="L336" s="159"/>
      <c r="M336" s="167"/>
      <c r="N336" s="132"/>
      <c r="O336" s="132"/>
      <c r="P336" s="132"/>
      <c r="Q336" s="168"/>
      <c r="R336" s="167"/>
      <c r="S336" s="132"/>
      <c r="T336" s="132"/>
      <c r="U336" s="132"/>
      <c r="V336" s="168"/>
      <c r="W336" s="162"/>
      <c r="X336" s="132"/>
      <c r="Y336" s="132"/>
      <c r="Z336" s="132"/>
      <c r="AA336" s="150"/>
      <c r="AB336" s="149"/>
      <c r="AC336" s="132"/>
      <c r="AD336" s="132"/>
      <c r="AE336" s="132"/>
      <c r="AF336" s="159"/>
      <c r="AG336" s="167"/>
      <c r="AH336" s="132"/>
      <c r="AI336" s="132"/>
      <c r="AJ336" s="132"/>
      <c r="AK336" s="159"/>
      <c r="AL336" s="167"/>
      <c r="AM336" s="132"/>
      <c r="AN336" s="132"/>
      <c r="AO336" s="132"/>
      <c r="AP336" s="168"/>
      <c r="AQ336" s="180">
        <f t="shared" si="5"/>
        <v>0</v>
      </c>
    </row>
    <row r="337" spans="1:43" hidden="1" x14ac:dyDescent="0.3">
      <c r="A337" s="11">
        <v>12490014</v>
      </c>
      <c r="B337" s="108" t="s">
        <v>350</v>
      </c>
      <c r="C337" s="149"/>
      <c r="D337" s="132"/>
      <c r="E337" s="132"/>
      <c r="F337" s="132"/>
      <c r="G337" s="150"/>
      <c r="H337" s="149"/>
      <c r="I337" s="132"/>
      <c r="J337" s="132"/>
      <c r="K337" s="132"/>
      <c r="L337" s="159"/>
      <c r="M337" s="167"/>
      <c r="N337" s="132"/>
      <c r="O337" s="132"/>
      <c r="P337" s="132"/>
      <c r="Q337" s="168"/>
      <c r="R337" s="167"/>
      <c r="S337" s="132"/>
      <c r="T337" s="132"/>
      <c r="U337" s="132"/>
      <c r="V337" s="168"/>
      <c r="W337" s="162"/>
      <c r="X337" s="132"/>
      <c r="Y337" s="132"/>
      <c r="Z337" s="132"/>
      <c r="AA337" s="150"/>
      <c r="AB337" s="149"/>
      <c r="AC337" s="132"/>
      <c r="AD337" s="132"/>
      <c r="AE337" s="132"/>
      <c r="AF337" s="159"/>
      <c r="AG337" s="167"/>
      <c r="AH337" s="132"/>
      <c r="AI337" s="132"/>
      <c r="AJ337" s="132"/>
      <c r="AK337" s="159"/>
      <c r="AL337" s="167"/>
      <c r="AM337" s="132"/>
      <c r="AN337" s="132"/>
      <c r="AO337" s="132"/>
      <c r="AP337" s="168"/>
      <c r="AQ337" s="180">
        <f t="shared" si="5"/>
        <v>0</v>
      </c>
    </row>
    <row r="338" spans="1:43" hidden="1" x14ac:dyDescent="0.3">
      <c r="A338" s="11">
        <v>12720058</v>
      </c>
      <c r="B338" s="108" t="s">
        <v>351</v>
      </c>
      <c r="C338" s="149"/>
      <c r="D338" s="132"/>
      <c r="E338" s="132"/>
      <c r="F338" s="132"/>
      <c r="G338" s="150"/>
      <c r="H338" s="149"/>
      <c r="I338" s="132"/>
      <c r="J338" s="132"/>
      <c r="K338" s="132"/>
      <c r="L338" s="159"/>
      <c r="M338" s="167"/>
      <c r="N338" s="132"/>
      <c r="O338" s="132"/>
      <c r="P338" s="132"/>
      <c r="Q338" s="168"/>
      <c r="R338" s="167"/>
      <c r="S338" s="132"/>
      <c r="T338" s="132"/>
      <c r="U338" s="132"/>
      <c r="V338" s="168"/>
      <c r="W338" s="162"/>
      <c r="X338" s="132"/>
      <c r="Y338" s="132"/>
      <c r="Z338" s="132"/>
      <c r="AA338" s="150"/>
      <c r="AB338" s="149"/>
      <c r="AC338" s="132"/>
      <c r="AD338" s="132"/>
      <c r="AE338" s="132"/>
      <c r="AF338" s="159"/>
      <c r="AG338" s="167"/>
      <c r="AH338" s="132"/>
      <c r="AI338" s="132"/>
      <c r="AJ338" s="132"/>
      <c r="AK338" s="159"/>
      <c r="AL338" s="167"/>
      <c r="AM338" s="132"/>
      <c r="AN338" s="132"/>
      <c r="AO338" s="132"/>
      <c r="AP338" s="168"/>
      <c r="AQ338" s="180">
        <f t="shared" si="5"/>
        <v>0</v>
      </c>
    </row>
    <row r="339" spans="1:43" hidden="1" x14ac:dyDescent="0.3">
      <c r="A339" s="11">
        <v>12530049</v>
      </c>
      <c r="B339" s="108" t="s">
        <v>352</v>
      </c>
      <c r="C339" s="149"/>
      <c r="D339" s="132"/>
      <c r="E339" s="132"/>
      <c r="F339" s="132"/>
      <c r="G339" s="150"/>
      <c r="H339" s="149"/>
      <c r="I339" s="132"/>
      <c r="J339" s="132"/>
      <c r="K339" s="132"/>
      <c r="L339" s="159"/>
      <c r="M339" s="167"/>
      <c r="N339" s="132"/>
      <c r="O339" s="132"/>
      <c r="P339" s="132"/>
      <c r="Q339" s="168"/>
      <c r="R339" s="167"/>
      <c r="S339" s="132"/>
      <c r="T339" s="132"/>
      <c r="U339" s="132"/>
      <c r="V339" s="168"/>
      <c r="W339" s="162"/>
      <c r="X339" s="132"/>
      <c r="Y339" s="132"/>
      <c r="Z339" s="132"/>
      <c r="AA339" s="150"/>
      <c r="AB339" s="149"/>
      <c r="AC339" s="132"/>
      <c r="AD339" s="132"/>
      <c r="AE339" s="132"/>
      <c r="AF339" s="159"/>
      <c r="AG339" s="167"/>
      <c r="AH339" s="132"/>
      <c r="AI339" s="132"/>
      <c r="AJ339" s="132"/>
      <c r="AK339" s="159"/>
      <c r="AL339" s="167"/>
      <c r="AM339" s="132"/>
      <c r="AN339" s="132"/>
      <c r="AO339" s="132"/>
      <c r="AP339" s="168"/>
      <c r="AQ339" s="180">
        <f t="shared" si="5"/>
        <v>0</v>
      </c>
    </row>
    <row r="340" spans="1:43" hidden="1" x14ac:dyDescent="0.3">
      <c r="A340" s="11">
        <v>12440125</v>
      </c>
      <c r="B340" s="108" t="s">
        <v>353</v>
      </c>
      <c r="C340" s="149"/>
      <c r="D340" s="132"/>
      <c r="E340" s="132"/>
      <c r="F340" s="132"/>
      <c r="G340" s="150"/>
      <c r="H340" s="149"/>
      <c r="I340" s="132"/>
      <c r="J340" s="132"/>
      <c r="K340" s="132"/>
      <c r="L340" s="159"/>
      <c r="M340" s="167"/>
      <c r="N340" s="132"/>
      <c r="O340" s="132"/>
      <c r="P340" s="132"/>
      <c r="Q340" s="168"/>
      <c r="R340" s="167"/>
      <c r="S340" s="132"/>
      <c r="T340" s="132"/>
      <c r="U340" s="132"/>
      <c r="V340" s="168"/>
      <c r="W340" s="162"/>
      <c r="X340" s="132"/>
      <c r="Y340" s="132"/>
      <c r="Z340" s="132"/>
      <c r="AA340" s="150"/>
      <c r="AB340" s="149"/>
      <c r="AC340" s="132"/>
      <c r="AD340" s="132"/>
      <c r="AE340" s="132"/>
      <c r="AF340" s="159"/>
      <c r="AG340" s="167"/>
      <c r="AH340" s="132"/>
      <c r="AI340" s="132"/>
      <c r="AJ340" s="132"/>
      <c r="AK340" s="159"/>
      <c r="AL340" s="167"/>
      <c r="AM340" s="132"/>
      <c r="AN340" s="132"/>
      <c r="AO340" s="132"/>
      <c r="AP340" s="168"/>
      <c r="AQ340" s="180">
        <f t="shared" si="5"/>
        <v>0</v>
      </c>
    </row>
    <row r="341" spans="1:43" hidden="1" x14ac:dyDescent="0.3">
      <c r="A341" s="11">
        <v>12490022</v>
      </c>
      <c r="B341" s="108" t="s">
        <v>354</v>
      </c>
      <c r="C341" s="149"/>
      <c r="D341" s="132"/>
      <c r="E341" s="132"/>
      <c r="F341" s="132"/>
      <c r="G341" s="150"/>
      <c r="H341" s="149"/>
      <c r="I341" s="132"/>
      <c r="J341" s="132"/>
      <c r="K341" s="132"/>
      <c r="L341" s="159"/>
      <c r="M341" s="167"/>
      <c r="N341" s="132"/>
      <c r="O341" s="132"/>
      <c r="P341" s="132"/>
      <c r="Q341" s="168"/>
      <c r="R341" s="167"/>
      <c r="S341" s="132"/>
      <c r="T341" s="132"/>
      <c r="U341" s="132"/>
      <c r="V341" s="168"/>
      <c r="W341" s="162"/>
      <c r="X341" s="132"/>
      <c r="Y341" s="132"/>
      <c r="Z341" s="132"/>
      <c r="AA341" s="150"/>
      <c r="AB341" s="149"/>
      <c r="AC341" s="132"/>
      <c r="AD341" s="132"/>
      <c r="AE341" s="132"/>
      <c r="AF341" s="159"/>
      <c r="AG341" s="167"/>
      <c r="AH341" s="132"/>
      <c r="AI341" s="132"/>
      <c r="AJ341" s="132"/>
      <c r="AK341" s="159"/>
      <c r="AL341" s="167"/>
      <c r="AM341" s="132"/>
      <c r="AN341" s="132"/>
      <c r="AO341" s="132"/>
      <c r="AP341" s="168"/>
      <c r="AQ341" s="180">
        <f t="shared" si="5"/>
        <v>0</v>
      </c>
    </row>
    <row r="342" spans="1:43" hidden="1" x14ac:dyDescent="0.3">
      <c r="A342" s="11">
        <v>12490020</v>
      </c>
      <c r="B342" s="108" t="s">
        <v>355</v>
      </c>
      <c r="C342" s="149"/>
      <c r="D342" s="132"/>
      <c r="E342" s="132"/>
      <c r="F342" s="132"/>
      <c r="G342" s="150"/>
      <c r="H342" s="149"/>
      <c r="I342" s="132"/>
      <c r="J342" s="132"/>
      <c r="K342" s="132"/>
      <c r="L342" s="159"/>
      <c r="M342" s="167"/>
      <c r="N342" s="132"/>
      <c r="O342" s="132"/>
      <c r="P342" s="132"/>
      <c r="Q342" s="168"/>
      <c r="R342" s="167"/>
      <c r="S342" s="132"/>
      <c r="T342" s="132"/>
      <c r="U342" s="132"/>
      <c r="V342" s="168"/>
      <c r="W342" s="162"/>
      <c r="X342" s="132"/>
      <c r="Y342" s="132"/>
      <c r="Z342" s="132"/>
      <c r="AA342" s="150"/>
      <c r="AB342" s="149"/>
      <c r="AC342" s="132"/>
      <c r="AD342" s="132"/>
      <c r="AE342" s="132"/>
      <c r="AF342" s="159"/>
      <c r="AG342" s="167"/>
      <c r="AH342" s="132"/>
      <c r="AI342" s="132"/>
      <c r="AJ342" s="132"/>
      <c r="AK342" s="159"/>
      <c r="AL342" s="167"/>
      <c r="AM342" s="132"/>
      <c r="AN342" s="132"/>
      <c r="AO342" s="132"/>
      <c r="AP342" s="168"/>
      <c r="AQ342" s="180">
        <f t="shared" si="5"/>
        <v>0</v>
      </c>
    </row>
    <row r="343" spans="1:43" hidden="1" x14ac:dyDescent="0.3">
      <c r="A343" s="11">
        <v>12440038</v>
      </c>
      <c r="B343" s="108" t="s">
        <v>356</v>
      </c>
      <c r="C343" s="149"/>
      <c r="D343" s="132"/>
      <c r="E343" s="132"/>
      <c r="F343" s="132"/>
      <c r="G343" s="150"/>
      <c r="H343" s="149"/>
      <c r="I343" s="132"/>
      <c r="J343" s="132"/>
      <c r="K343" s="132"/>
      <c r="L343" s="159"/>
      <c r="M343" s="167"/>
      <c r="N343" s="132"/>
      <c r="O343" s="132"/>
      <c r="P343" s="132"/>
      <c r="Q343" s="168"/>
      <c r="R343" s="167"/>
      <c r="S343" s="132"/>
      <c r="T343" s="132"/>
      <c r="U343" s="132"/>
      <c r="V343" s="168"/>
      <c r="W343" s="162"/>
      <c r="X343" s="132"/>
      <c r="Y343" s="132"/>
      <c r="Z343" s="132"/>
      <c r="AA343" s="150"/>
      <c r="AB343" s="149"/>
      <c r="AC343" s="132"/>
      <c r="AD343" s="132"/>
      <c r="AE343" s="132"/>
      <c r="AF343" s="159"/>
      <c r="AG343" s="167"/>
      <c r="AH343" s="132"/>
      <c r="AI343" s="132"/>
      <c r="AJ343" s="132"/>
      <c r="AK343" s="159"/>
      <c r="AL343" s="167"/>
      <c r="AM343" s="132"/>
      <c r="AN343" s="132"/>
      <c r="AO343" s="132"/>
      <c r="AP343" s="168"/>
      <c r="AQ343" s="180">
        <f t="shared" si="5"/>
        <v>0</v>
      </c>
    </row>
    <row r="344" spans="1:43" hidden="1" x14ac:dyDescent="0.3">
      <c r="A344" s="11">
        <v>12440260</v>
      </c>
      <c r="B344" s="108" t="s">
        <v>357</v>
      </c>
      <c r="C344" s="149"/>
      <c r="D344" s="132"/>
      <c r="E344" s="132"/>
      <c r="F344" s="132"/>
      <c r="G344" s="150"/>
      <c r="H344" s="149"/>
      <c r="I344" s="132"/>
      <c r="J344" s="132"/>
      <c r="K344" s="132"/>
      <c r="L344" s="159"/>
      <c r="M344" s="167"/>
      <c r="N344" s="132"/>
      <c r="O344" s="132"/>
      <c r="P344" s="132"/>
      <c r="Q344" s="168"/>
      <c r="R344" s="167"/>
      <c r="S344" s="132"/>
      <c r="T344" s="132"/>
      <c r="U344" s="132"/>
      <c r="V344" s="168"/>
      <c r="W344" s="162"/>
      <c r="X344" s="132"/>
      <c r="Y344" s="132"/>
      <c r="Z344" s="132"/>
      <c r="AA344" s="150"/>
      <c r="AB344" s="149"/>
      <c r="AC344" s="132"/>
      <c r="AD344" s="132"/>
      <c r="AE344" s="132"/>
      <c r="AF344" s="159"/>
      <c r="AG344" s="167"/>
      <c r="AH344" s="132"/>
      <c r="AI344" s="132"/>
      <c r="AJ344" s="132"/>
      <c r="AK344" s="159"/>
      <c r="AL344" s="167"/>
      <c r="AM344" s="132"/>
      <c r="AN344" s="132"/>
      <c r="AO344" s="132"/>
      <c r="AP344" s="168"/>
      <c r="AQ344" s="180">
        <f t="shared" si="5"/>
        <v>0</v>
      </c>
    </row>
    <row r="345" spans="1:43" hidden="1" x14ac:dyDescent="0.3">
      <c r="A345" s="11">
        <v>12850032</v>
      </c>
      <c r="B345" s="108" t="s">
        <v>358</v>
      </c>
      <c r="C345" s="149"/>
      <c r="D345" s="132"/>
      <c r="E345" s="132"/>
      <c r="F345" s="132"/>
      <c r="G345" s="150"/>
      <c r="H345" s="149"/>
      <c r="I345" s="132"/>
      <c r="J345" s="132"/>
      <c r="K345" s="132"/>
      <c r="L345" s="159"/>
      <c r="M345" s="167"/>
      <c r="N345" s="132"/>
      <c r="O345" s="132"/>
      <c r="P345" s="132"/>
      <c r="Q345" s="168"/>
      <c r="R345" s="167"/>
      <c r="S345" s="132"/>
      <c r="T345" s="132"/>
      <c r="U345" s="132"/>
      <c r="V345" s="168"/>
      <c r="W345" s="162"/>
      <c r="X345" s="132"/>
      <c r="Y345" s="132"/>
      <c r="Z345" s="132"/>
      <c r="AA345" s="150"/>
      <c r="AB345" s="149"/>
      <c r="AC345" s="132"/>
      <c r="AD345" s="132"/>
      <c r="AE345" s="132"/>
      <c r="AF345" s="159"/>
      <c r="AG345" s="167"/>
      <c r="AH345" s="132"/>
      <c r="AI345" s="132"/>
      <c r="AJ345" s="132"/>
      <c r="AK345" s="159"/>
      <c r="AL345" s="167"/>
      <c r="AM345" s="132"/>
      <c r="AN345" s="132"/>
      <c r="AO345" s="132"/>
      <c r="AP345" s="168"/>
      <c r="AQ345" s="180">
        <f t="shared" si="5"/>
        <v>0</v>
      </c>
    </row>
    <row r="346" spans="1:43" hidden="1" x14ac:dyDescent="0.3">
      <c r="A346" s="11">
        <v>12851025</v>
      </c>
      <c r="B346" s="108" t="s">
        <v>359</v>
      </c>
      <c r="C346" s="149"/>
      <c r="D346" s="132"/>
      <c r="E346" s="132"/>
      <c r="F346" s="132"/>
      <c r="G346" s="150"/>
      <c r="H346" s="149"/>
      <c r="I346" s="132"/>
      <c r="J346" s="132"/>
      <c r="K346" s="132"/>
      <c r="L346" s="159"/>
      <c r="M346" s="167"/>
      <c r="N346" s="132"/>
      <c r="O346" s="132"/>
      <c r="P346" s="132"/>
      <c r="Q346" s="168"/>
      <c r="R346" s="167"/>
      <c r="S346" s="132"/>
      <c r="T346" s="132"/>
      <c r="U346" s="132"/>
      <c r="V346" s="168"/>
      <c r="W346" s="162"/>
      <c r="X346" s="132"/>
      <c r="Y346" s="132"/>
      <c r="Z346" s="132"/>
      <c r="AA346" s="150"/>
      <c r="AB346" s="149"/>
      <c r="AC346" s="132"/>
      <c r="AD346" s="132"/>
      <c r="AE346" s="132"/>
      <c r="AF346" s="159"/>
      <c r="AG346" s="167"/>
      <c r="AH346" s="132"/>
      <c r="AI346" s="132"/>
      <c r="AJ346" s="132"/>
      <c r="AK346" s="159"/>
      <c r="AL346" s="167"/>
      <c r="AM346" s="132"/>
      <c r="AN346" s="132"/>
      <c r="AO346" s="132"/>
      <c r="AP346" s="168"/>
      <c r="AQ346" s="180">
        <f t="shared" si="5"/>
        <v>0</v>
      </c>
    </row>
    <row r="347" spans="1:43" hidden="1" x14ac:dyDescent="0.3">
      <c r="A347" s="11">
        <v>12851027</v>
      </c>
      <c r="B347" s="108" t="s">
        <v>360</v>
      </c>
      <c r="C347" s="149"/>
      <c r="D347" s="132"/>
      <c r="E347" s="132"/>
      <c r="F347" s="132"/>
      <c r="G347" s="150"/>
      <c r="H347" s="149"/>
      <c r="I347" s="132"/>
      <c r="J347" s="132"/>
      <c r="K347" s="132"/>
      <c r="L347" s="159"/>
      <c r="M347" s="167"/>
      <c r="N347" s="132"/>
      <c r="O347" s="132"/>
      <c r="P347" s="132"/>
      <c r="Q347" s="168"/>
      <c r="R347" s="167"/>
      <c r="S347" s="132"/>
      <c r="T347" s="132"/>
      <c r="U347" s="132"/>
      <c r="V347" s="168"/>
      <c r="W347" s="162"/>
      <c r="X347" s="132"/>
      <c r="Y347" s="132"/>
      <c r="Z347" s="132"/>
      <c r="AA347" s="150"/>
      <c r="AB347" s="149"/>
      <c r="AC347" s="132"/>
      <c r="AD347" s="132"/>
      <c r="AE347" s="132"/>
      <c r="AF347" s="159"/>
      <c r="AG347" s="167"/>
      <c r="AH347" s="132"/>
      <c r="AI347" s="132"/>
      <c r="AJ347" s="132"/>
      <c r="AK347" s="159"/>
      <c r="AL347" s="167"/>
      <c r="AM347" s="132"/>
      <c r="AN347" s="132"/>
      <c r="AO347" s="132"/>
      <c r="AP347" s="168"/>
      <c r="AQ347" s="180">
        <f t="shared" si="5"/>
        <v>0</v>
      </c>
    </row>
    <row r="348" spans="1:43" hidden="1" x14ac:dyDescent="0.3">
      <c r="A348" s="11">
        <v>12530067</v>
      </c>
      <c r="B348" s="108" t="s">
        <v>361</v>
      </c>
      <c r="C348" s="149"/>
      <c r="D348" s="132"/>
      <c r="E348" s="132"/>
      <c r="F348" s="132"/>
      <c r="G348" s="150"/>
      <c r="H348" s="149"/>
      <c r="I348" s="132"/>
      <c r="J348" s="132"/>
      <c r="K348" s="132"/>
      <c r="L348" s="159"/>
      <c r="M348" s="167"/>
      <c r="N348" s="132"/>
      <c r="O348" s="132"/>
      <c r="P348" s="132"/>
      <c r="Q348" s="168"/>
      <c r="R348" s="167"/>
      <c r="S348" s="132"/>
      <c r="T348" s="132"/>
      <c r="U348" s="132"/>
      <c r="V348" s="168"/>
      <c r="W348" s="162"/>
      <c r="X348" s="132"/>
      <c r="Y348" s="132"/>
      <c r="Z348" s="132"/>
      <c r="AA348" s="150"/>
      <c r="AB348" s="149"/>
      <c r="AC348" s="132"/>
      <c r="AD348" s="132"/>
      <c r="AE348" s="132"/>
      <c r="AF348" s="159"/>
      <c r="AG348" s="167"/>
      <c r="AH348" s="132"/>
      <c r="AI348" s="132"/>
      <c r="AJ348" s="132"/>
      <c r="AK348" s="159"/>
      <c r="AL348" s="167"/>
      <c r="AM348" s="132"/>
      <c r="AN348" s="132"/>
      <c r="AO348" s="132"/>
      <c r="AP348" s="168"/>
      <c r="AQ348" s="180">
        <f t="shared" si="5"/>
        <v>0</v>
      </c>
    </row>
    <row r="349" spans="1:43" hidden="1" x14ac:dyDescent="0.3">
      <c r="A349" s="11">
        <v>12530046</v>
      </c>
      <c r="B349" s="108" t="s">
        <v>362</v>
      </c>
      <c r="C349" s="149"/>
      <c r="D349" s="132"/>
      <c r="E349" s="132"/>
      <c r="F349" s="132"/>
      <c r="G349" s="150"/>
      <c r="H349" s="149"/>
      <c r="I349" s="132"/>
      <c r="J349" s="132"/>
      <c r="K349" s="132"/>
      <c r="L349" s="159"/>
      <c r="M349" s="167"/>
      <c r="N349" s="132"/>
      <c r="O349" s="132"/>
      <c r="P349" s="132"/>
      <c r="Q349" s="168"/>
      <c r="R349" s="167"/>
      <c r="S349" s="132"/>
      <c r="T349" s="132"/>
      <c r="U349" s="132"/>
      <c r="V349" s="168"/>
      <c r="W349" s="162"/>
      <c r="X349" s="132"/>
      <c r="Y349" s="132"/>
      <c r="Z349" s="132"/>
      <c r="AA349" s="150"/>
      <c r="AB349" s="149"/>
      <c r="AC349" s="132"/>
      <c r="AD349" s="132"/>
      <c r="AE349" s="132"/>
      <c r="AF349" s="159"/>
      <c r="AG349" s="167"/>
      <c r="AH349" s="132"/>
      <c r="AI349" s="132"/>
      <c r="AJ349" s="132"/>
      <c r="AK349" s="159"/>
      <c r="AL349" s="167"/>
      <c r="AM349" s="132"/>
      <c r="AN349" s="132"/>
      <c r="AO349" s="132"/>
      <c r="AP349" s="168"/>
      <c r="AQ349" s="180">
        <f t="shared" si="5"/>
        <v>0</v>
      </c>
    </row>
    <row r="350" spans="1:43" hidden="1" x14ac:dyDescent="0.3">
      <c r="A350" s="11">
        <v>12720134</v>
      </c>
      <c r="B350" s="108" t="s">
        <v>363</v>
      </c>
      <c r="C350" s="149"/>
      <c r="D350" s="132"/>
      <c r="E350" s="132"/>
      <c r="F350" s="132"/>
      <c r="G350" s="150"/>
      <c r="H350" s="149"/>
      <c r="I350" s="132"/>
      <c r="J350" s="132"/>
      <c r="K350" s="132"/>
      <c r="L350" s="159"/>
      <c r="M350" s="167"/>
      <c r="N350" s="132"/>
      <c r="O350" s="132"/>
      <c r="P350" s="132"/>
      <c r="Q350" s="168"/>
      <c r="R350" s="167"/>
      <c r="S350" s="132"/>
      <c r="T350" s="132"/>
      <c r="U350" s="132"/>
      <c r="V350" s="168"/>
      <c r="W350" s="162"/>
      <c r="X350" s="132"/>
      <c r="Y350" s="132"/>
      <c r="Z350" s="132"/>
      <c r="AA350" s="150"/>
      <c r="AB350" s="149"/>
      <c r="AC350" s="132"/>
      <c r="AD350" s="132"/>
      <c r="AE350" s="132"/>
      <c r="AF350" s="159"/>
      <c r="AG350" s="167"/>
      <c r="AH350" s="132"/>
      <c r="AI350" s="132"/>
      <c r="AJ350" s="132"/>
      <c r="AK350" s="159"/>
      <c r="AL350" s="167"/>
      <c r="AM350" s="132"/>
      <c r="AN350" s="132"/>
      <c r="AO350" s="132"/>
      <c r="AP350" s="168"/>
      <c r="AQ350" s="180">
        <f t="shared" si="5"/>
        <v>0</v>
      </c>
    </row>
    <row r="351" spans="1:43" hidden="1" x14ac:dyDescent="0.3">
      <c r="A351" s="11">
        <v>12440127</v>
      </c>
      <c r="B351" s="108" t="s">
        <v>364</v>
      </c>
      <c r="C351" s="149"/>
      <c r="D351" s="132"/>
      <c r="E351" s="132"/>
      <c r="F351" s="132"/>
      <c r="G351" s="150"/>
      <c r="H351" s="149"/>
      <c r="I351" s="132"/>
      <c r="J351" s="132"/>
      <c r="K351" s="132"/>
      <c r="L351" s="159"/>
      <c r="M351" s="167"/>
      <c r="N351" s="132"/>
      <c r="O351" s="132"/>
      <c r="P351" s="132"/>
      <c r="Q351" s="168"/>
      <c r="R351" s="167"/>
      <c r="S351" s="132"/>
      <c r="T351" s="132"/>
      <c r="U351" s="132"/>
      <c r="V351" s="168"/>
      <c r="W351" s="162"/>
      <c r="X351" s="132"/>
      <c r="Y351" s="132"/>
      <c r="Z351" s="132"/>
      <c r="AA351" s="150"/>
      <c r="AB351" s="149"/>
      <c r="AC351" s="132"/>
      <c r="AD351" s="132"/>
      <c r="AE351" s="132"/>
      <c r="AF351" s="159"/>
      <c r="AG351" s="167"/>
      <c r="AH351" s="132"/>
      <c r="AI351" s="132"/>
      <c r="AJ351" s="132"/>
      <c r="AK351" s="159"/>
      <c r="AL351" s="167"/>
      <c r="AM351" s="132"/>
      <c r="AN351" s="132"/>
      <c r="AO351" s="132"/>
      <c r="AP351" s="168"/>
      <c r="AQ351" s="180">
        <f t="shared" si="5"/>
        <v>0</v>
      </c>
    </row>
    <row r="352" spans="1:43" hidden="1" x14ac:dyDescent="0.3">
      <c r="A352" s="11">
        <v>12530063</v>
      </c>
      <c r="B352" s="108" t="s">
        <v>365</v>
      </c>
      <c r="C352" s="149"/>
      <c r="D352" s="132"/>
      <c r="E352" s="132"/>
      <c r="F352" s="132"/>
      <c r="G352" s="150"/>
      <c r="H352" s="149"/>
      <c r="I352" s="132"/>
      <c r="J352" s="132"/>
      <c r="K352" s="132"/>
      <c r="L352" s="159"/>
      <c r="M352" s="167"/>
      <c r="N352" s="132"/>
      <c r="O352" s="132"/>
      <c r="P352" s="132"/>
      <c r="Q352" s="168"/>
      <c r="R352" s="167"/>
      <c r="S352" s="132"/>
      <c r="T352" s="132"/>
      <c r="U352" s="132"/>
      <c r="V352" s="168"/>
      <c r="W352" s="162"/>
      <c r="X352" s="132"/>
      <c r="Y352" s="132"/>
      <c r="Z352" s="132"/>
      <c r="AA352" s="150"/>
      <c r="AB352" s="149"/>
      <c r="AC352" s="132"/>
      <c r="AD352" s="132"/>
      <c r="AE352" s="132"/>
      <c r="AF352" s="159"/>
      <c r="AG352" s="167"/>
      <c r="AH352" s="132"/>
      <c r="AI352" s="132"/>
      <c r="AJ352" s="132"/>
      <c r="AK352" s="159"/>
      <c r="AL352" s="167"/>
      <c r="AM352" s="132"/>
      <c r="AN352" s="132"/>
      <c r="AO352" s="132"/>
      <c r="AP352" s="168"/>
      <c r="AQ352" s="180">
        <f t="shared" si="5"/>
        <v>0</v>
      </c>
    </row>
    <row r="353" spans="1:43" hidden="1" x14ac:dyDescent="0.3">
      <c r="A353" s="11">
        <v>12490064</v>
      </c>
      <c r="B353" s="108" t="s">
        <v>366</v>
      </c>
      <c r="C353" s="149"/>
      <c r="D353" s="132"/>
      <c r="E353" s="132"/>
      <c r="F353" s="132"/>
      <c r="G353" s="150"/>
      <c r="H353" s="149"/>
      <c r="I353" s="132"/>
      <c r="J353" s="132"/>
      <c r="K353" s="132"/>
      <c r="L353" s="159"/>
      <c r="M353" s="167"/>
      <c r="N353" s="132"/>
      <c r="O353" s="132"/>
      <c r="P353" s="132"/>
      <c r="Q353" s="168"/>
      <c r="R353" s="167"/>
      <c r="S353" s="132"/>
      <c r="T353" s="132"/>
      <c r="U353" s="132"/>
      <c r="V353" s="168"/>
      <c r="W353" s="162"/>
      <c r="X353" s="132"/>
      <c r="Y353" s="132"/>
      <c r="Z353" s="132"/>
      <c r="AA353" s="150"/>
      <c r="AB353" s="149"/>
      <c r="AC353" s="132"/>
      <c r="AD353" s="132"/>
      <c r="AE353" s="132"/>
      <c r="AF353" s="159"/>
      <c r="AG353" s="167"/>
      <c r="AH353" s="132"/>
      <c r="AI353" s="132"/>
      <c r="AJ353" s="132"/>
      <c r="AK353" s="159"/>
      <c r="AL353" s="167"/>
      <c r="AM353" s="132"/>
      <c r="AN353" s="132"/>
      <c r="AO353" s="132"/>
      <c r="AP353" s="168"/>
      <c r="AQ353" s="180">
        <f t="shared" si="5"/>
        <v>0</v>
      </c>
    </row>
    <row r="354" spans="1:43" hidden="1" x14ac:dyDescent="0.3">
      <c r="A354" s="11">
        <v>12440259</v>
      </c>
      <c r="B354" s="108" t="s">
        <v>367</v>
      </c>
      <c r="C354" s="149"/>
      <c r="D354" s="132"/>
      <c r="E354" s="132"/>
      <c r="F354" s="132"/>
      <c r="G354" s="150"/>
      <c r="H354" s="149"/>
      <c r="I354" s="132"/>
      <c r="J354" s="132"/>
      <c r="K354" s="132"/>
      <c r="L354" s="159"/>
      <c r="M354" s="167"/>
      <c r="N354" s="132"/>
      <c r="O354" s="132"/>
      <c r="P354" s="132"/>
      <c r="Q354" s="168"/>
      <c r="R354" s="167"/>
      <c r="S354" s="132"/>
      <c r="T354" s="132"/>
      <c r="U354" s="132"/>
      <c r="V354" s="168"/>
      <c r="W354" s="162"/>
      <c r="X354" s="132"/>
      <c r="Y354" s="132"/>
      <c r="Z354" s="132"/>
      <c r="AA354" s="150"/>
      <c r="AB354" s="149"/>
      <c r="AC354" s="132"/>
      <c r="AD354" s="132"/>
      <c r="AE354" s="132"/>
      <c r="AF354" s="159"/>
      <c r="AG354" s="167"/>
      <c r="AH354" s="132"/>
      <c r="AI354" s="132"/>
      <c r="AJ354" s="132"/>
      <c r="AK354" s="159"/>
      <c r="AL354" s="167"/>
      <c r="AM354" s="132"/>
      <c r="AN354" s="132"/>
      <c r="AO354" s="132"/>
      <c r="AP354" s="168"/>
      <c r="AQ354" s="180">
        <f t="shared" si="5"/>
        <v>0</v>
      </c>
    </row>
    <row r="355" spans="1:43" hidden="1" x14ac:dyDescent="0.3">
      <c r="A355" s="11">
        <v>12720045</v>
      </c>
      <c r="B355" s="108" t="s">
        <v>15</v>
      </c>
      <c r="C355" s="149"/>
      <c r="D355" s="132"/>
      <c r="E355" s="132"/>
      <c r="F355" s="132"/>
      <c r="G355" s="150"/>
      <c r="H355" s="149"/>
      <c r="I355" s="132"/>
      <c r="J355" s="132"/>
      <c r="K355" s="132"/>
      <c r="L355" s="159"/>
      <c r="M355" s="167"/>
      <c r="N355" s="132"/>
      <c r="O355" s="132"/>
      <c r="P355" s="132"/>
      <c r="Q355" s="168"/>
      <c r="R355" s="167"/>
      <c r="S355" s="132"/>
      <c r="T355" s="132"/>
      <c r="U355" s="132"/>
      <c r="V355" s="168"/>
      <c r="W355" s="162"/>
      <c r="X355" s="132"/>
      <c r="Y355" s="132"/>
      <c r="Z355" s="132"/>
      <c r="AA355" s="150"/>
      <c r="AB355" s="149"/>
      <c r="AC355" s="132"/>
      <c r="AD355" s="132"/>
      <c r="AE355" s="132"/>
      <c r="AF355" s="159"/>
      <c r="AG355" s="167"/>
      <c r="AH355" s="132"/>
      <c r="AI355" s="132"/>
      <c r="AJ355" s="132"/>
      <c r="AK355" s="159"/>
      <c r="AL355" s="167"/>
      <c r="AM355" s="132"/>
      <c r="AN355" s="132"/>
      <c r="AO355" s="132"/>
      <c r="AP355" s="168"/>
      <c r="AQ355" s="180">
        <f t="shared" si="5"/>
        <v>0</v>
      </c>
    </row>
    <row r="356" spans="1:43" hidden="1" x14ac:dyDescent="0.3">
      <c r="A356" s="11">
        <v>12440042</v>
      </c>
      <c r="B356" s="108" t="s">
        <v>368</v>
      </c>
      <c r="C356" s="149"/>
      <c r="D356" s="132"/>
      <c r="E356" s="132"/>
      <c r="F356" s="132"/>
      <c r="G356" s="150"/>
      <c r="H356" s="149"/>
      <c r="I356" s="132"/>
      <c r="J356" s="132"/>
      <c r="K356" s="132"/>
      <c r="L356" s="159"/>
      <c r="M356" s="167"/>
      <c r="N356" s="132"/>
      <c r="O356" s="132"/>
      <c r="P356" s="132"/>
      <c r="Q356" s="168"/>
      <c r="R356" s="167"/>
      <c r="S356" s="132"/>
      <c r="T356" s="132"/>
      <c r="U356" s="132"/>
      <c r="V356" s="168"/>
      <c r="W356" s="162"/>
      <c r="X356" s="132"/>
      <c r="Y356" s="132"/>
      <c r="Z356" s="132"/>
      <c r="AA356" s="150"/>
      <c r="AB356" s="149"/>
      <c r="AC356" s="132"/>
      <c r="AD356" s="132"/>
      <c r="AE356" s="132"/>
      <c r="AF356" s="159"/>
      <c r="AG356" s="167"/>
      <c r="AH356" s="132"/>
      <c r="AI356" s="132"/>
      <c r="AJ356" s="132"/>
      <c r="AK356" s="159"/>
      <c r="AL356" s="167"/>
      <c r="AM356" s="132"/>
      <c r="AN356" s="132"/>
      <c r="AO356" s="132"/>
      <c r="AP356" s="168"/>
      <c r="AQ356" s="180">
        <f t="shared" si="5"/>
        <v>0</v>
      </c>
    </row>
    <row r="357" spans="1:43" hidden="1" x14ac:dyDescent="0.3">
      <c r="A357" s="11">
        <v>12490036</v>
      </c>
      <c r="B357" s="108" t="s">
        <v>369</v>
      </c>
      <c r="C357" s="149"/>
      <c r="D357" s="132"/>
      <c r="E357" s="132"/>
      <c r="F357" s="132"/>
      <c r="G357" s="150"/>
      <c r="H357" s="149"/>
      <c r="I357" s="132"/>
      <c r="J357" s="132"/>
      <c r="K357" s="132"/>
      <c r="L357" s="159"/>
      <c r="M357" s="167"/>
      <c r="N357" s="132"/>
      <c r="O357" s="132"/>
      <c r="P357" s="132"/>
      <c r="Q357" s="168"/>
      <c r="R357" s="167"/>
      <c r="S357" s="132"/>
      <c r="T357" s="132"/>
      <c r="U357" s="132"/>
      <c r="V357" s="168"/>
      <c r="W357" s="162"/>
      <c r="X357" s="132"/>
      <c r="Y357" s="132"/>
      <c r="Z357" s="132"/>
      <c r="AA357" s="150"/>
      <c r="AB357" s="149"/>
      <c r="AC357" s="132"/>
      <c r="AD357" s="132"/>
      <c r="AE357" s="132"/>
      <c r="AF357" s="159"/>
      <c r="AG357" s="167"/>
      <c r="AH357" s="132"/>
      <c r="AI357" s="132"/>
      <c r="AJ357" s="132"/>
      <c r="AK357" s="159"/>
      <c r="AL357" s="167"/>
      <c r="AM357" s="132"/>
      <c r="AN357" s="132"/>
      <c r="AO357" s="132"/>
      <c r="AP357" s="168"/>
      <c r="AQ357" s="180">
        <f t="shared" si="5"/>
        <v>0</v>
      </c>
    </row>
    <row r="358" spans="1:43" hidden="1" x14ac:dyDescent="0.3">
      <c r="A358" s="11">
        <v>12490113</v>
      </c>
      <c r="B358" s="108" t="s">
        <v>370</v>
      </c>
      <c r="C358" s="149"/>
      <c r="D358" s="132"/>
      <c r="E358" s="132"/>
      <c r="F358" s="132"/>
      <c r="G358" s="150"/>
      <c r="H358" s="149"/>
      <c r="I358" s="132"/>
      <c r="J358" s="132"/>
      <c r="K358" s="132"/>
      <c r="L358" s="159"/>
      <c r="M358" s="167"/>
      <c r="N358" s="132"/>
      <c r="O358" s="132"/>
      <c r="P358" s="132"/>
      <c r="Q358" s="168"/>
      <c r="R358" s="167"/>
      <c r="S358" s="132"/>
      <c r="T358" s="132"/>
      <c r="U358" s="132"/>
      <c r="V358" s="168"/>
      <c r="W358" s="162"/>
      <c r="X358" s="132"/>
      <c r="Y358" s="132"/>
      <c r="Z358" s="132"/>
      <c r="AA358" s="150"/>
      <c r="AB358" s="149"/>
      <c r="AC358" s="132"/>
      <c r="AD358" s="132"/>
      <c r="AE358" s="132"/>
      <c r="AF358" s="159"/>
      <c r="AG358" s="167"/>
      <c r="AH358" s="132"/>
      <c r="AI358" s="132"/>
      <c r="AJ358" s="132"/>
      <c r="AK358" s="159"/>
      <c r="AL358" s="167"/>
      <c r="AM358" s="132"/>
      <c r="AN358" s="132"/>
      <c r="AO358" s="132"/>
      <c r="AP358" s="168"/>
      <c r="AQ358" s="180">
        <f t="shared" si="5"/>
        <v>0</v>
      </c>
    </row>
    <row r="359" spans="1:43" hidden="1" x14ac:dyDescent="0.3">
      <c r="A359" s="11">
        <v>12440206</v>
      </c>
      <c r="B359" s="108" t="s">
        <v>371</v>
      </c>
      <c r="C359" s="149"/>
      <c r="D359" s="132"/>
      <c r="E359" s="132"/>
      <c r="F359" s="132"/>
      <c r="G359" s="150"/>
      <c r="H359" s="149"/>
      <c r="I359" s="132"/>
      <c r="J359" s="132"/>
      <c r="K359" s="132"/>
      <c r="L359" s="159"/>
      <c r="M359" s="167"/>
      <c r="N359" s="132"/>
      <c r="O359" s="132"/>
      <c r="P359" s="132"/>
      <c r="Q359" s="168"/>
      <c r="R359" s="167"/>
      <c r="S359" s="132"/>
      <c r="T359" s="132"/>
      <c r="U359" s="132"/>
      <c r="V359" s="168"/>
      <c r="W359" s="162"/>
      <c r="X359" s="132"/>
      <c r="Y359" s="132"/>
      <c r="Z359" s="132"/>
      <c r="AA359" s="150"/>
      <c r="AB359" s="149"/>
      <c r="AC359" s="132"/>
      <c r="AD359" s="132"/>
      <c r="AE359" s="132"/>
      <c r="AF359" s="159"/>
      <c r="AG359" s="167"/>
      <c r="AH359" s="132"/>
      <c r="AI359" s="132"/>
      <c r="AJ359" s="132"/>
      <c r="AK359" s="159"/>
      <c r="AL359" s="167"/>
      <c r="AM359" s="132"/>
      <c r="AN359" s="132"/>
      <c r="AO359" s="132"/>
      <c r="AP359" s="168"/>
      <c r="AQ359" s="180">
        <f t="shared" si="5"/>
        <v>0</v>
      </c>
    </row>
    <row r="360" spans="1:43" hidden="1" x14ac:dyDescent="0.3">
      <c r="A360" s="11">
        <v>12490032</v>
      </c>
      <c r="B360" s="108" t="s">
        <v>372</v>
      </c>
      <c r="C360" s="149"/>
      <c r="D360" s="132"/>
      <c r="E360" s="132"/>
      <c r="F360" s="132"/>
      <c r="G360" s="150"/>
      <c r="H360" s="149"/>
      <c r="I360" s="132"/>
      <c r="J360" s="132"/>
      <c r="K360" s="132"/>
      <c r="L360" s="159"/>
      <c r="M360" s="167"/>
      <c r="N360" s="132"/>
      <c r="O360" s="132"/>
      <c r="P360" s="132"/>
      <c r="Q360" s="168"/>
      <c r="R360" s="167"/>
      <c r="S360" s="132"/>
      <c r="T360" s="132"/>
      <c r="U360" s="132"/>
      <c r="V360" s="168"/>
      <c r="W360" s="162"/>
      <c r="X360" s="132"/>
      <c r="Y360" s="132"/>
      <c r="Z360" s="132"/>
      <c r="AA360" s="150"/>
      <c r="AB360" s="149"/>
      <c r="AC360" s="132"/>
      <c r="AD360" s="132"/>
      <c r="AE360" s="132"/>
      <c r="AF360" s="159"/>
      <c r="AG360" s="167"/>
      <c r="AH360" s="132"/>
      <c r="AI360" s="132"/>
      <c r="AJ360" s="132"/>
      <c r="AK360" s="159"/>
      <c r="AL360" s="167"/>
      <c r="AM360" s="132"/>
      <c r="AN360" s="132"/>
      <c r="AO360" s="132"/>
      <c r="AP360" s="168"/>
      <c r="AQ360" s="180">
        <f t="shared" si="5"/>
        <v>0</v>
      </c>
    </row>
    <row r="361" spans="1:43" hidden="1" x14ac:dyDescent="0.3">
      <c r="A361" s="11">
        <v>12490027</v>
      </c>
      <c r="B361" s="108" t="s">
        <v>373</v>
      </c>
      <c r="C361" s="149"/>
      <c r="D361" s="132"/>
      <c r="E361" s="132"/>
      <c r="F361" s="132"/>
      <c r="G361" s="150"/>
      <c r="H361" s="149"/>
      <c r="I361" s="132"/>
      <c r="J361" s="132"/>
      <c r="K361" s="132"/>
      <c r="L361" s="159"/>
      <c r="M361" s="167"/>
      <c r="N361" s="132"/>
      <c r="O361" s="132"/>
      <c r="P361" s="132"/>
      <c r="Q361" s="168"/>
      <c r="R361" s="167"/>
      <c r="S361" s="132"/>
      <c r="T361" s="132"/>
      <c r="U361" s="132"/>
      <c r="V361" s="168"/>
      <c r="W361" s="162"/>
      <c r="X361" s="132"/>
      <c r="Y361" s="132"/>
      <c r="Z361" s="132"/>
      <c r="AA361" s="150"/>
      <c r="AB361" s="149"/>
      <c r="AC361" s="132"/>
      <c r="AD361" s="132"/>
      <c r="AE361" s="132"/>
      <c r="AF361" s="159"/>
      <c r="AG361" s="167"/>
      <c r="AH361" s="132"/>
      <c r="AI361" s="132"/>
      <c r="AJ361" s="132"/>
      <c r="AK361" s="159"/>
      <c r="AL361" s="167"/>
      <c r="AM361" s="132"/>
      <c r="AN361" s="132"/>
      <c r="AO361" s="132"/>
      <c r="AP361" s="168"/>
      <c r="AQ361" s="180">
        <f t="shared" si="5"/>
        <v>0</v>
      </c>
    </row>
    <row r="362" spans="1:43" ht="14.5" hidden="1" thickBot="1" x14ac:dyDescent="0.35">
      <c r="A362" s="11">
        <v>12720006</v>
      </c>
      <c r="B362" s="108" t="s">
        <v>374</v>
      </c>
      <c r="C362" s="151"/>
      <c r="D362" s="152"/>
      <c r="E362" s="152"/>
      <c r="F362" s="152"/>
      <c r="G362" s="153"/>
      <c r="H362" s="151"/>
      <c r="I362" s="152"/>
      <c r="J362" s="152"/>
      <c r="K362" s="152"/>
      <c r="L362" s="160"/>
      <c r="M362" s="169"/>
      <c r="N362" s="170"/>
      <c r="O362" s="170"/>
      <c r="P362" s="170"/>
      <c r="Q362" s="171"/>
      <c r="R362" s="169"/>
      <c r="S362" s="170"/>
      <c r="T362" s="170"/>
      <c r="U362" s="170"/>
      <c r="V362" s="171"/>
      <c r="W362" s="163"/>
      <c r="X362" s="152"/>
      <c r="Y362" s="152"/>
      <c r="Z362" s="152"/>
      <c r="AA362" s="153"/>
      <c r="AB362" s="151"/>
      <c r="AC362" s="152"/>
      <c r="AD362" s="152"/>
      <c r="AE362" s="152"/>
      <c r="AF362" s="160"/>
      <c r="AG362" s="169"/>
      <c r="AH362" s="170"/>
      <c r="AI362" s="170"/>
      <c r="AJ362" s="170"/>
      <c r="AK362" s="178"/>
      <c r="AL362" s="169"/>
      <c r="AM362" s="170"/>
      <c r="AN362" s="170"/>
      <c r="AO362" s="170"/>
      <c r="AP362" s="171"/>
      <c r="AQ362" s="181">
        <f t="shared" si="5"/>
        <v>0</v>
      </c>
    </row>
    <row r="363" spans="1:43" ht="14.5" hidden="1" thickTop="1" x14ac:dyDescent="0.3"/>
    <row r="364" spans="1:43" hidden="1" x14ac:dyDescent="0.3"/>
    <row r="365" spans="1:43" hidden="1" x14ac:dyDescent="0.3"/>
    <row r="366" spans="1:43" hidden="1" x14ac:dyDescent="0.3"/>
    <row r="367" spans="1:43" hidden="1" x14ac:dyDescent="0.3"/>
  </sheetData>
  <sortState xmlns:xlrd2="http://schemas.microsoft.com/office/spreadsheetml/2017/richdata2" ref="BD5:BF67">
    <sortCondition ref="BF5:BF67"/>
    <sortCondition ref="BD5:BD67"/>
  </sortState>
  <mergeCells count="8">
    <mergeCell ref="W2:AA2"/>
    <mergeCell ref="AB2:AF2"/>
    <mergeCell ref="AG2:AK2"/>
    <mergeCell ref="AL2:AP2"/>
    <mergeCell ref="C2:G2"/>
    <mergeCell ref="H2:L2"/>
    <mergeCell ref="M2:Q2"/>
    <mergeCell ref="R2:V2"/>
  </mergeCells>
  <conditionalFormatting sqref="C4:AQ362">
    <cfRule type="cellIs" dxfId="15" priority="15" operator="greaterThan">
      <formula>0</formula>
    </cfRule>
    <cfRule type="cellIs" dxfId="14" priority="16" operator="greaterThan">
      <formula>0</formula>
    </cfRule>
  </conditionalFormatting>
  <conditionalFormatting sqref="AQ4:AQ362 AV5:BB10 AV13:BB19 AV22:BB26 AV29:BB36 AV39:BB44 AV47:BB52 AV55:AW55">
    <cfRule type="cellIs" dxfId="13" priority="19" operator="greaterThan">
      <formula>0</formula>
    </cfRule>
  </conditionalFormatting>
  <conditionalFormatting sqref="AV58">
    <cfRule type="cellIs" dxfId="12" priority="10" operator="greaterThan">
      <formula>0</formula>
    </cfRule>
  </conditionalFormatting>
  <conditionalFormatting sqref="AV63">
    <cfRule type="cellIs" dxfId="11" priority="4" operator="greaterThan">
      <formula>0</formula>
    </cfRule>
  </conditionalFormatting>
  <conditionalFormatting sqref="AV60:AW60">
    <cfRule type="cellIs" dxfId="10" priority="7" operator="greaterThan">
      <formula>0</formula>
    </cfRule>
  </conditionalFormatting>
  <conditionalFormatting sqref="AV5:BB10 AV13:BB19 AV22:BB26 AV29:BB36 AV39:BB39">
    <cfRule type="cellIs" dxfId="9" priority="17" operator="greaterThan">
      <formula>0</formula>
    </cfRule>
  </conditionalFormatting>
  <conditionalFormatting sqref="AW65:AW67">
    <cfRule type="cellIs" dxfId="8" priority="5" operator="greaterThan">
      <formula>0</formula>
    </cfRule>
  </conditionalFormatting>
  <conditionalFormatting sqref="AW57:AX57">
    <cfRule type="cellIs" dxfId="7" priority="3" operator="greaterThan">
      <formula>0</formula>
    </cfRule>
  </conditionalFormatting>
  <conditionalFormatting sqref="AY63">
    <cfRule type="cellIs" dxfId="6" priority="2" operator="greaterThan">
      <formula>0</formula>
    </cfRule>
  </conditionalFormatting>
  <conditionalFormatting sqref="AZ65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B296-F658-43CD-AAA7-8C0D578769C7}">
  <sheetPr>
    <tabColor rgb="FFC00000"/>
  </sheetPr>
  <dimension ref="A1:I361"/>
  <sheetViews>
    <sheetView showZeros="0" tabSelected="1" zoomScale="163" zoomScaleNormal="163" workbookViewId="0">
      <selection activeCell="K14" sqref="K14"/>
    </sheetView>
  </sheetViews>
  <sheetFormatPr baseColWidth="10" defaultColWidth="11.54296875" defaultRowHeight="13" x14ac:dyDescent="0.3"/>
  <cols>
    <col min="1" max="1" width="5" style="92" bestFit="1" customWidth="1"/>
    <col min="2" max="2" width="30.90625" style="98" bestFit="1" customWidth="1"/>
    <col min="3" max="3" width="5.81640625" style="73" customWidth="1"/>
    <col min="4" max="7" width="5.81640625" style="92" customWidth="1"/>
    <col min="8" max="9" width="5.81640625" style="95" customWidth="1"/>
    <col min="10" max="16384" width="11.54296875" style="92"/>
  </cols>
  <sheetData>
    <row r="1" spans="1:9" s="120" customFormat="1" ht="32.5" thickTop="1" thickBot="1" x14ac:dyDescent="0.4">
      <c r="A1" s="118" t="s">
        <v>412</v>
      </c>
      <c r="B1" s="119"/>
      <c r="C1" s="118" t="s">
        <v>398</v>
      </c>
      <c r="D1" s="118" t="s">
        <v>394</v>
      </c>
      <c r="E1" s="118" t="s">
        <v>889</v>
      </c>
      <c r="F1" s="118" t="s">
        <v>888</v>
      </c>
      <c r="G1" s="118" t="s">
        <v>886</v>
      </c>
      <c r="H1" s="118" t="s">
        <v>413</v>
      </c>
      <c r="I1" s="118" t="s">
        <v>887</v>
      </c>
    </row>
    <row r="2" spans="1:9" ht="14" thickTop="1" thickBot="1" x14ac:dyDescent="0.35">
      <c r="A2" s="93">
        <v>1</v>
      </c>
      <c r="B2" s="96" t="s">
        <v>190</v>
      </c>
      <c r="C2" s="94">
        <v>761</v>
      </c>
      <c r="D2" s="99">
        <v>32</v>
      </c>
      <c r="E2" s="99">
        <v>4</v>
      </c>
      <c r="F2" s="99">
        <v>162</v>
      </c>
      <c r="G2" s="99">
        <v>144</v>
      </c>
      <c r="H2" s="99">
        <v>307</v>
      </c>
      <c r="I2" s="99">
        <v>112</v>
      </c>
    </row>
    <row r="3" spans="1:9" ht="14" thickTop="1" thickBot="1" x14ac:dyDescent="0.35">
      <c r="A3" s="93">
        <v>2</v>
      </c>
      <c r="B3" s="96" t="s">
        <v>18</v>
      </c>
      <c r="C3" s="94">
        <v>704</v>
      </c>
      <c r="D3" s="99">
        <v>16</v>
      </c>
      <c r="E3" s="99">
        <v>32</v>
      </c>
      <c r="F3" s="99">
        <v>184</v>
      </c>
      <c r="G3" s="99">
        <v>0</v>
      </c>
      <c r="H3" s="99">
        <v>264</v>
      </c>
      <c r="I3" s="99">
        <v>208</v>
      </c>
    </row>
    <row r="4" spans="1:9" ht="14" thickTop="1" thickBot="1" x14ac:dyDescent="0.35">
      <c r="A4" s="93">
        <v>3</v>
      </c>
      <c r="B4" s="96" t="s">
        <v>240</v>
      </c>
      <c r="C4" s="94">
        <v>452</v>
      </c>
      <c r="D4" s="99">
        <v>24</v>
      </c>
      <c r="E4" s="99">
        <v>16</v>
      </c>
      <c r="F4" s="99">
        <v>104</v>
      </c>
      <c r="G4" s="99">
        <v>52</v>
      </c>
      <c r="H4" s="99">
        <v>118</v>
      </c>
      <c r="I4" s="99">
        <v>138</v>
      </c>
    </row>
    <row r="5" spans="1:9" ht="14" thickTop="1" thickBot="1" x14ac:dyDescent="0.35">
      <c r="A5" s="93">
        <v>4</v>
      </c>
      <c r="B5" s="96" t="s">
        <v>566</v>
      </c>
      <c r="C5" s="94">
        <v>406</v>
      </c>
      <c r="D5" s="99">
        <v>0</v>
      </c>
      <c r="E5" s="99">
        <v>28</v>
      </c>
      <c r="F5" s="99">
        <v>120</v>
      </c>
      <c r="G5" s="99">
        <v>40</v>
      </c>
      <c r="H5" s="99">
        <v>106</v>
      </c>
      <c r="I5" s="99">
        <v>112</v>
      </c>
    </row>
    <row r="6" spans="1:9" ht="14" thickTop="1" thickBot="1" x14ac:dyDescent="0.35">
      <c r="A6" s="93">
        <v>5</v>
      </c>
      <c r="B6" s="96" t="s">
        <v>249</v>
      </c>
      <c r="C6" s="94">
        <v>393</v>
      </c>
      <c r="D6" s="99">
        <v>12</v>
      </c>
      <c r="E6" s="99">
        <v>24</v>
      </c>
      <c r="F6" s="99">
        <v>100</v>
      </c>
      <c r="G6" s="99">
        <v>46</v>
      </c>
      <c r="H6" s="99">
        <v>149</v>
      </c>
      <c r="I6" s="99">
        <v>62</v>
      </c>
    </row>
    <row r="7" spans="1:9" ht="14" thickTop="1" thickBot="1" x14ac:dyDescent="0.35">
      <c r="A7" s="93">
        <v>6</v>
      </c>
      <c r="B7" s="96" t="s">
        <v>99</v>
      </c>
      <c r="C7" s="94">
        <v>391</v>
      </c>
      <c r="D7" s="99">
        <v>28</v>
      </c>
      <c r="E7" s="99">
        <v>8</v>
      </c>
      <c r="F7" s="99">
        <v>92</v>
      </c>
      <c r="G7" s="99">
        <v>34</v>
      </c>
      <c r="H7" s="99">
        <v>125</v>
      </c>
      <c r="I7" s="99">
        <v>104</v>
      </c>
    </row>
    <row r="8" spans="1:9" ht="14" thickTop="1" thickBot="1" x14ac:dyDescent="0.35">
      <c r="A8" s="93">
        <v>7</v>
      </c>
      <c r="B8" s="97" t="s">
        <v>145</v>
      </c>
      <c r="C8" s="94">
        <v>344</v>
      </c>
      <c r="D8" s="99">
        <v>4</v>
      </c>
      <c r="E8" s="99">
        <v>20</v>
      </c>
      <c r="F8" s="99">
        <v>116</v>
      </c>
      <c r="G8" s="99">
        <v>28</v>
      </c>
      <c r="H8" s="99">
        <v>156</v>
      </c>
      <c r="I8" s="99">
        <v>20</v>
      </c>
    </row>
    <row r="9" spans="1:9" ht="14" thickTop="1" thickBot="1" x14ac:dyDescent="0.35">
      <c r="A9" s="93">
        <v>8</v>
      </c>
      <c r="B9" s="96" t="s">
        <v>13</v>
      </c>
      <c r="C9" s="94">
        <v>181</v>
      </c>
      <c r="D9" s="99">
        <v>8</v>
      </c>
      <c r="E9" s="99">
        <v>0</v>
      </c>
      <c r="F9" s="99">
        <v>38</v>
      </c>
      <c r="G9" s="99">
        <v>0</v>
      </c>
      <c r="H9" s="99">
        <v>83</v>
      </c>
      <c r="I9" s="99">
        <v>52</v>
      </c>
    </row>
    <row r="10" spans="1:9" ht="14" thickTop="1" thickBot="1" x14ac:dyDescent="0.35">
      <c r="A10" s="93">
        <v>9</v>
      </c>
      <c r="B10" s="96" t="s">
        <v>137</v>
      </c>
      <c r="C10" s="94">
        <v>168</v>
      </c>
      <c r="D10" s="99">
        <v>0</v>
      </c>
      <c r="E10" s="99">
        <v>0</v>
      </c>
      <c r="F10" s="99">
        <v>92</v>
      </c>
      <c r="G10" s="99">
        <v>0</v>
      </c>
      <c r="H10" s="99">
        <v>76</v>
      </c>
      <c r="I10" s="99">
        <v>0</v>
      </c>
    </row>
    <row r="11" spans="1:9" ht="14" thickTop="1" thickBot="1" x14ac:dyDescent="0.35">
      <c r="A11" s="93">
        <v>10</v>
      </c>
      <c r="B11" s="96" t="s">
        <v>44</v>
      </c>
      <c r="C11" s="94">
        <v>119</v>
      </c>
      <c r="D11" s="99">
        <v>0</v>
      </c>
      <c r="E11" s="99">
        <v>0</v>
      </c>
      <c r="F11" s="99">
        <v>32</v>
      </c>
      <c r="G11" s="99">
        <v>0</v>
      </c>
      <c r="H11" s="99">
        <v>87</v>
      </c>
      <c r="I11" s="99">
        <v>0</v>
      </c>
    </row>
    <row r="12" spans="1:9" ht="14" thickTop="1" thickBot="1" x14ac:dyDescent="0.35">
      <c r="A12" s="94">
        <v>11</v>
      </c>
      <c r="B12" s="96" t="s">
        <v>27</v>
      </c>
      <c r="C12" s="94">
        <v>99</v>
      </c>
      <c r="D12" s="99">
        <v>0</v>
      </c>
      <c r="E12" s="99">
        <v>0</v>
      </c>
      <c r="F12" s="99">
        <v>20</v>
      </c>
      <c r="G12" s="99">
        <v>0</v>
      </c>
      <c r="H12" s="99">
        <v>47</v>
      </c>
      <c r="I12" s="99">
        <v>32</v>
      </c>
    </row>
    <row r="13" spans="1:9" ht="14" thickTop="1" thickBot="1" x14ac:dyDescent="0.35">
      <c r="A13" s="94">
        <v>12</v>
      </c>
      <c r="B13" s="96" t="s">
        <v>182</v>
      </c>
      <c r="C13" s="94">
        <v>91</v>
      </c>
      <c r="D13" s="99">
        <v>0</v>
      </c>
      <c r="E13" s="99">
        <v>0</v>
      </c>
      <c r="F13" s="99">
        <v>40</v>
      </c>
      <c r="G13" s="99">
        <v>0</v>
      </c>
      <c r="H13" s="99">
        <v>51</v>
      </c>
      <c r="I13" s="99">
        <v>0</v>
      </c>
    </row>
    <row r="14" spans="1:9" ht="14" thickTop="1" thickBot="1" x14ac:dyDescent="0.35">
      <c r="A14" s="94">
        <v>13</v>
      </c>
      <c r="B14" s="96" t="s">
        <v>4</v>
      </c>
      <c r="C14" s="94">
        <v>90</v>
      </c>
      <c r="D14" s="99">
        <v>0</v>
      </c>
      <c r="E14" s="99">
        <v>0</v>
      </c>
      <c r="F14" s="99">
        <v>30</v>
      </c>
      <c r="G14" s="99">
        <v>0</v>
      </c>
      <c r="H14" s="99">
        <v>28</v>
      </c>
      <c r="I14" s="99">
        <v>32</v>
      </c>
    </row>
    <row r="15" spans="1:9" ht="14" thickTop="1" thickBot="1" x14ac:dyDescent="0.35">
      <c r="A15" s="94">
        <v>14</v>
      </c>
      <c r="B15" s="97" t="s">
        <v>37</v>
      </c>
      <c r="C15" s="94">
        <v>85</v>
      </c>
      <c r="D15" s="99">
        <v>20</v>
      </c>
      <c r="E15" s="99">
        <v>0</v>
      </c>
      <c r="F15" s="99">
        <v>18</v>
      </c>
      <c r="G15" s="99">
        <v>0</v>
      </c>
      <c r="H15" s="99">
        <v>47</v>
      </c>
      <c r="I15" s="99">
        <v>0</v>
      </c>
    </row>
    <row r="16" spans="1:9" ht="14" thickTop="1" thickBot="1" x14ac:dyDescent="0.35">
      <c r="A16" s="94">
        <v>15</v>
      </c>
      <c r="B16" s="97" t="s">
        <v>335</v>
      </c>
      <c r="C16" s="94">
        <v>80</v>
      </c>
      <c r="D16" s="99">
        <v>0</v>
      </c>
      <c r="E16" s="99">
        <v>0</v>
      </c>
      <c r="F16" s="99">
        <v>22</v>
      </c>
      <c r="G16" s="99">
        <v>0</v>
      </c>
      <c r="H16" s="99">
        <v>38</v>
      </c>
      <c r="I16" s="99">
        <v>20</v>
      </c>
    </row>
    <row r="17" spans="1:9" ht="14" thickTop="1" thickBot="1" x14ac:dyDescent="0.35">
      <c r="A17" s="94" t="s">
        <v>411</v>
      </c>
      <c r="B17" s="96" t="s">
        <v>255</v>
      </c>
      <c r="C17" s="94">
        <v>67</v>
      </c>
      <c r="D17" s="99">
        <v>0</v>
      </c>
      <c r="E17" s="99">
        <v>0</v>
      </c>
      <c r="F17" s="99">
        <v>16</v>
      </c>
      <c r="G17" s="99">
        <v>0</v>
      </c>
      <c r="H17" s="99">
        <v>31</v>
      </c>
      <c r="I17" s="99">
        <v>20</v>
      </c>
    </row>
    <row r="18" spans="1:9" ht="14" thickTop="1" thickBot="1" x14ac:dyDescent="0.35">
      <c r="A18" s="94" t="s">
        <v>411</v>
      </c>
      <c r="B18" s="96" t="s">
        <v>164</v>
      </c>
      <c r="C18" s="94">
        <v>65</v>
      </c>
      <c r="D18" s="99">
        <v>0</v>
      </c>
      <c r="E18" s="99">
        <v>0</v>
      </c>
      <c r="F18" s="99">
        <v>38</v>
      </c>
      <c r="G18" s="99">
        <v>0</v>
      </c>
      <c r="H18" s="99">
        <v>27</v>
      </c>
      <c r="I18" s="99">
        <v>0</v>
      </c>
    </row>
    <row r="19" spans="1:9" ht="14" thickTop="1" thickBot="1" x14ac:dyDescent="0.35">
      <c r="A19" s="94" t="s">
        <v>411</v>
      </c>
      <c r="B19" s="96" t="s">
        <v>696</v>
      </c>
      <c r="C19" s="94">
        <v>54</v>
      </c>
      <c r="D19" s="99">
        <v>0</v>
      </c>
      <c r="E19" s="99">
        <v>0</v>
      </c>
      <c r="F19" s="99">
        <v>4</v>
      </c>
      <c r="G19" s="99">
        <v>0</v>
      </c>
      <c r="H19" s="99">
        <v>50</v>
      </c>
      <c r="I19" s="99">
        <v>0</v>
      </c>
    </row>
    <row r="20" spans="1:9" ht="14" thickTop="1" thickBot="1" x14ac:dyDescent="0.35">
      <c r="A20" s="94" t="s">
        <v>411</v>
      </c>
      <c r="B20" s="96" t="s">
        <v>151</v>
      </c>
      <c r="C20" s="94">
        <v>52</v>
      </c>
      <c r="D20" s="99">
        <v>0</v>
      </c>
      <c r="E20" s="99">
        <v>0</v>
      </c>
      <c r="F20" s="99">
        <v>18</v>
      </c>
      <c r="G20" s="99">
        <v>0</v>
      </c>
      <c r="H20" s="99">
        <v>24</v>
      </c>
      <c r="I20" s="99">
        <v>10</v>
      </c>
    </row>
    <row r="21" spans="1:9" ht="14" thickTop="1" thickBot="1" x14ac:dyDescent="0.35">
      <c r="A21" s="94" t="s">
        <v>411</v>
      </c>
      <c r="B21" s="97" t="s">
        <v>20</v>
      </c>
      <c r="C21" s="94">
        <v>52</v>
      </c>
      <c r="D21" s="99">
        <v>0</v>
      </c>
      <c r="E21" s="99">
        <v>12</v>
      </c>
      <c r="F21" s="99">
        <v>20</v>
      </c>
      <c r="G21" s="99">
        <v>0</v>
      </c>
      <c r="H21" s="99">
        <v>0</v>
      </c>
      <c r="I21" s="99">
        <v>20</v>
      </c>
    </row>
    <row r="22" spans="1:9" ht="14" thickTop="1" thickBot="1" x14ac:dyDescent="0.35">
      <c r="A22" s="94" t="s">
        <v>411</v>
      </c>
      <c r="B22" s="96" t="s">
        <v>28</v>
      </c>
      <c r="C22" s="94">
        <v>49</v>
      </c>
      <c r="D22" s="99">
        <v>0</v>
      </c>
      <c r="E22" s="99">
        <v>0</v>
      </c>
      <c r="F22" s="99">
        <v>34</v>
      </c>
      <c r="G22" s="99">
        <v>0</v>
      </c>
      <c r="H22" s="99">
        <v>15</v>
      </c>
      <c r="I22" s="99">
        <v>0</v>
      </c>
    </row>
    <row r="23" spans="1:9" ht="14" thickTop="1" thickBot="1" x14ac:dyDescent="0.35">
      <c r="A23" s="94" t="s">
        <v>411</v>
      </c>
      <c r="B23" s="97" t="s">
        <v>217</v>
      </c>
      <c r="C23" s="94">
        <v>37</v>
      </c>
      <c r="D23" s="99">
        <v>0</v>
      </c>
      <c r="E23" s="99">
        <v>0</v>
      </c>
      <c r="F23" s="99">
        <v>12</v>
      </c>
      <c r="G23" s="99">
        <v>0</v>
      </c>
      <c r="H23" s="99">
        <v>15</v>
      </c>
      <c r="I23" s="99">
        <v>10</v>
      </c>
    </row>
    <row r="24" spans="1:9" ht="14" thickTop="1" thickBot="1" x14ac:dyDescent="0.35">
      <c r="A24" s="94" t="s">
        <v>411</v>
      </c>
      <c r="B24" s="96" t="s">
        <v>171</v>
      </c>
      <c r="C24" s="94">
        <v>35</v>
      </c>
      <c r="D24" s="99">
        <v>0</v>
      </c>
      <c r="E24" s="99">
        <v>0</v>
      </c>
      <c r="F24" s="99">
        <v>0</v>
      </c>
      <c r="G24" s="99">
        <v>10</v>
      </c>
      <c r="H24" s="99">
        <v>25</v>
      </c>
      <c r="I24" s="99">
        <v>0</v>
      </c>
    </row>
    <row r="25" spans="1:9" ht="14" thickTop="1" thickBot="1" x14ac:dyDescent="0.35">
      <c r="A25" s="94" t="s">
        <v>411</v>
      </c>
      <c r="B25" s="96" t="s">
        <v>7</v>
      </c>
      <c r="C25" s="94">
        <v>32</v>
      </c>
      <c r="D25" s="99">
        <v>0</v>
      </c>
      <c r="E25" s="99">
        <v>0</v>
      </c>
      <c r="F25" s="99">
        <v>14</v>
      </c>
      <c r="G25" s="99">
        <v>0</v>
      </c>
      <c r="H25" s="99">
        <v>18</v>
      </c>
      <c r="I25" s="99">
        <v>0</v>
      </c>
    </row>
    <row r="26" spans="1:9" ht="14" thickTop="1" thickBot="1" x14ac:dyDescent="0.35">
      <c r="A26" s="93" t="s">
        <v>411</v>
      </c>
      <c r="B26" s="96" t="s">
        <v>140</v>
      </c>
      <c r="C26" s="94">
        <v>31</v>
      </c>
      <c r="D26" s="99">
        <v>0</v>
      </c>
      <c r="E26" s="99">
        <v>0</v>
      </c>
      <c r="F26" s="99">
        <v>16</v>
      </c>
      <c r="G26" s="99">
        <v>0</v>
      </c>
      <c r="H26" s="99">
        <v>15</v>
      </c>
      <c r="I26" s="99">
        <v>0</v>
      </c>
    </row>
    <row r="27" spans="1:9" ht="14" thickTop="1" thickBot="1" x14ac:dyDescent="0.35">
      <c r="A27" s="94" t="s">
        <v>411</v>
      </c>
      <c r="B27" s="96" t="s">
        <v>26</v>
      </c>
      <c r="C27" s="94">
        <v>31</v>
      </c>
      <c r="D27" s="99">
        <v>0</v>
      </c>
      <c r="E27" s="99">
        <v>0</v>
      </c>
      <c r="F27" s="99">
        <v>16</v>
      </c>
      <c r="G27" s="99">
        <v>0</v>
      </c>
      <c r="H27" s="99">
        <v>15</v>
      </c>
      <c r="I27" s="99">
        <v>0</v>
      </c>
    </row>
    <row r="28" spans="1:9" ht="14" thickTop="1" thickBot="1" x14ac:dyDescent="0.35">
      <c r="A28" s="93" t="s">
        <v>411</v>
      </c>
      <c r="B28" s="97" t="s">
        <v>212</v>
      </c>
      <c r="C28" s="94">
        <v>26</v>
      </c>
      <c r="D28" s="99">
        <v>0</v>
      </c>
      <c r="E28" s="99">
        <v>0</v>
      </c>
      <c r="F28" s="99">
        <v>8</v>
      </c>
      <c r="G28" s="99">
        <v>0</v>
      </c>
      <c r="H28" s="99">
        <v>18</v>
      </c>
      <c r="I28" s="99">
        <v>0</v>
      </c>
    </row>
    <row r="29" spans="1:9" ht="14" thickTop="1" thickBot="1" x14ac:dyDescent="0.35">
      <c r="A29" s="94" t="s">
        <v>411</v>
      </c>
      <c r="B29" s="96" t="s">
        <v>303</v>
      </c>
      <c r="C29" s="94">
        <v>25</v>
      </c>
      <c r="D29" s="99">
        <v>0</v>
      </c>
      <c r="E29" s="99">
        <v>0</v>
      </c>
      <c r="F29" s="99">
        <v>10</v>
      </c>
      <c r="G29" s="99">
        <v>0</v>
      </c>
      <c r="H29" s="99">
        <v>15</v>
      </c>
      <c r="I29" s="99">
        <v>0</v>
      </c>
    </row>
    <row r="30" spans="1:9" ht="14" thickTop="1" thickBot="1" x14ac:dyDescent="0.35">
      <c r="A30" s="93" t="s">
        <v>411</v>
      </c>
      <c r="B30" s="96" t="s">
        <v>33</v>
      </c>
      <c r="C30" s="94">
        <v>23</v>
      </c>
      <c r="D30" s="99">
        <v>0</v>
      </c>
      <c r="E30" s="99">
        <v>0</v>
      </c>
      <c r="F30" s="99">
        <v>14</v>
      </c>
      <c r="G30" s="99">
        <v>0</v>
      </c>
      <c r="H30" s="99">
        <v>9</v>
      </c>
      <c r="I30" s="99">
        <v>0</v>
      </c>
    </row>
    <row r="31" spans="1:9" ht="14" thickTop="1" thickBot="1" x14ac:dyDescent="0.35">
      <c r="A31" s="94" t="s">
        <v>411</v>
      </c>
      <c r="B31" s="97" t="s">
        <v>327</v>
      </c>
      <c r="C31" s="94">
        <v>22</v>
      </c>
      <c r="D31" s="99">
        <v>0</v>
      </c>
      <c r="E31" s="99">
        <v>0</v>
      </c>
      <c r="F31" s="99">
        <v>12</v>
      </c>
      <c r="G31" s="99">
        <v>0</v>
      </c>
      <c r="H31" s="99">
        <v>10</v>
      </c>
      <c r="I31" s="99">
        <v>0</v>
      </c>
    </row>
    <row r="32" spans="1:9" ht="14" thickTop="1" thickBot="1" x14ac:dyDescent="0.35">
      <c r="A32" s="93" t="s">
        <v>411</v>
      </c>
      <c r="B32" s="96" t="s">
        <v>366</v>
      </c>
      <c r="C32" s="94">
        <v>19</v>
      </c>
      <c r="D32" s="99">
        <v>0</v>
      </c>
      <c r="E32" s="99">
        <v>0</v>
      </c>
      <c r="F32" s="99">
        <v>10</v>
      </c>
      <c r="G32" s="99">
        <v>0</v>
      </c>
      <c r="H32" s="99">
        <v>9</v>
      </c>
      <c r="I32" s="99">
        <v>0</v>
      </c>
    </row>
    <row r="33" spans="1:9" ht="14" thickTop="1" thickBot="1" x14ac:dyDescent="0.35">
      <c r="A33" s="93" t="s">
        <v>411</v>
      </c>
      <c r="B33" s="97" t="s">
        <v>25</v>
      </c>
      <c r="C33" s="94">
        <v>16</v>
      </c>
      <c r="D33" s="99">
        <v>0</v>
      </c>
      <c r="E33" s="99">
        <v>0</v>
      </c>
      <c r="F33" s="99">
        <v>0</v>
      </c>
      <c r="G33" s="99">
        <v>16</v>
      </c>
      <c r="H33" s="99">
        <v>0</v>
      </c>
      <c r="I33" s="99">
        <v>0</v>
      </c>
    </row>
    <row r="34" spans="1:9" ht="14" thickTop="1" thickBot="1" x14ac:dyDescent="0.35">
      <c r="A34" s="93" t="s">
        <v>411</v>
      </c>
      <c r="B34" s="96" t="s">
        <v>8</v>
      </c>
      <c r="C34" s="94">
        <v>15</v>
      </c>
      <c r="D34" s="99">
        <v>0</v>
      </c>
      <c r="E34" s="99">
        <v>0</v>
      </c>
      <c r="F34" s="99">
        <v>10</v>
      </c>
      <c r="G34" s="99">
        <v>0</v>
      </c>
      <c r="H34" s="99">
        <v>5</v>
      </c>
      <c r="I34" s="99">
        <v>0</v>
      </c>
    </row>
    <row r="35" spans="1:9" ht="14" thickTop="1" thickBot="1" x14ac:dyDescent="0.35">
      <c r="A35" s="93" t="s">
        <v>411</v>
      </c>
      <c r="B35" s="96" t="s">
        <v>5</v>
      </c>
      <c r="C35" s="94">
        <v>15</v>
      </c>
      <c r="D35" s="99">
        <v>0</v>
      </c>
      <c r="E35" s="99">
        <v>0</v>
      </c>
      <c r="F35" s="99">
        <v>6</v>
      </c>
      <c r="G35" s="99">
        <v>0</v>
      </c>
      <c r="H35" s="99">
        <v>9</v>
      </c>
      <c r="I35" s="99">
        <v>0</v>
      </c>
    </row>
    <row r="36" spans="1:9" ht="14" thickTop="1" thickBot="1" x14ac:dyDescent="0.35">
      <c r="A36" s="93" t="s">
        <v>411</v>
      </c>
      <c r="B36" s="96" t="s">
        <v>358</v>
      </c>
      <c r="C36" s="94">
        <v>15</v>
      </c>
      <c r="D36" s="99">
        <v>0</v>
      </c>
      <c r="E36" s="99">
        <v>0</v>
      </c>
      <c r="F36" s="99">
        <v>0</v>
      </c>
      <c r="G36" s="99">
        <v>0</v>
      </c>
      <c r="H36" s="99">
        <v>15</v>
      </c>
      <c r="I36" s="99">
        <v>0</v>
      </c>
    </row>
    <row r="37" spans="1:9" ht="14" thickTop="1" thickBot="1" x14ac:dyDescent="0.35">
      <c r="A37" s="93" t="s">
        <v>411</v>
      </c>
      <c r="B37" s="96" t="s">
        <v>206</v>
      </c>
      <c r="C37" s="94">
        <v>14</v>
      </c>
      <c r="D37" s="99">
        <v>0</v>
      </c>
      <c r="E37" s="99">
        <v>0</v>
      </c>
      <c r="F37" s="99">
        <v>14</v>
      </c>
      <c r="G37" s="99">
        <v>0</v>
      </c>
      <c r="H37" s="99">
        <v>0</v>
      </c>
      <c r="I37" s="99">
        <v>0</v>
      </c>
    </row>
    <row r="38" spans="1:9" ht="14" thickTop="1" thickBot="1" x14ac:dyDescent="0.35">
      <c r="A38" s="93" t="s">
        <v>411</v>
      </c>
      <c r="B38" s="96" t="s">
        <v>131</v>
      </c>
      <c r="C38" s="94">
        <v>11</v>
      </c>
      <c r="D38" s="99">
        <v>0</v>
      </c>
      <c r="E38" s="99">
        <v>0</v>
      </c>
      <c r="F38" s="99">
        <v>2</v>
      </c>
      <c r="G38" s="99">
        <v>0</v>
      </c>
      <c r="H38" s="99">
        <v>9</v>
      </c>
      <c r="I38" s="99">
        <v>0</v>
      </c>
    </row>
    <row r="39" spans="1:9" ht="14" thickTop="1" thickBot="1" x14ac:dyDescent="0.35">
      <c r="A39" s="93" t="s">
        <v>411</v>
      </c>
      <c r="B39" s="96" t="s">
        <v>323</v>
      </c>
      <c r="C39" s="94">
        <v>10</v>
      </c>
      <c r="D39" s="99">
        <v>0</v>
      </c>
      <c r="E39" s="99">
        <v>0</v>
      </c>
      <c r="F39" s="99">
        <v>10</v>
      </c>
      <c r="G39" s="99">
        <v>0</v>
      </c>
      <c r="H39" s="99">
        <v>0</v>
      </c>
      <c r="I39" s="99">
        <v>0</v>
      </c>
    </row>
    <row r="40" spans="1:9" ht="14" thickTop="1" thickBot="1" x14ac:dyDescent="0.35">
      <c r="A40" s="93" t="s">
        <v>411</v>
      </c>
      <c r="B40" s="96" t="s">
        <v>15</v>
      </c>
      <c r="C40" s="94">
        <v>10</v>
      </c>
      <c r="D40" s="99">
        <v>0</v>
      </c>
      <c r="E40" s="99">
        <v>0</v>
      </c>
      <c r="F40" s="99">
        <v>10</v>
      </c>
      <c r="G40" s="99">
        <v>0</v>
      </c>
      <c r="H40" s="99">
        <v>0</v>
      </c>
      <c r="I40" s="99">
        <v>0</v>
      </c>
    </row>
    <row r="41" spans="1:9" ht="14" thickTop="1" thickBot="1" x14ac:dyDescent="0.35">
      <c r="A41" s="93" t="s">
        <v>411</v>
      </c>
      <c r="B41" s="96" t="s">
        <v>357</v>
      </c>
      <c r="C41" s="94">
        <v>9</v>
      </c>
      <c r="D41" s="99">
        <v>0</v>
      </c>
      <c r="E41" s="99">
        <v>0</v>
      </c>
      <c r="F41" s="99">
        <v>0</v>
      </c>
      <c r="G41" s="99">
        <v>0</v>
      </c>
      <c r="H41" s="99">
        <v>9</v>
      </c>
      <c r="I41" s="99">
        <v>0</v>
      </c>
    </row>
    <row r="42" spans="1:9" ht="14" thickTop="1" thickBot="1" x14ac:dyDescent="0.35">
      <c r="A42" s="93" t="s">
        <v>411</v>
      </c>
      <c r="B42" s="96" t="s">
        <v>235</v>
      </c>
      <c r="C42" s="94">
        <v>7</v>
      </c>
      <c r="D42" s="99">
        <v>0</v>
      </c>
      <c r="E42" s="99">
        <v>0</v>
      </c>
      <c r="F42" s="99">
        <v>2</v>
      </c>
      <c r="G42" s="99">
        <v>0</v>
      </c>
      <c r="H42" s="99">
        <v>5</v>
      </c>
      <c r="I42" s="99">
        <v>0</v>
      </c>
    </row>
    <row r="43" spans="1:9" ht="14" thickTop="1" thickBot="1" x14ac:dyDescent="0.35">
      <c r="A43" s="93" t="s">
        <v>411</v>
      </c>
      <c r="B43" s="96" t="s">
        <v>236</v>
      </c>
      <c r="C43" s="94">
        <v>6</v>
      </c>
      <c r="D43" s="99">
        <v>0</v>
      </c>
      <c r="E43" s="99">
        <v>0</v>
      </c>
      <c r="F43" s="99">
        <v>6</v>
      </c>
      <c r="G43" s="99">
        <v>0</v>
      </c>
      <c r="H43" s="99">
        <v>0</v>
      </c>
      <c r="I43" s="99">
        <v>0</v>
      </c>
    </row>
    <row r="44" spans="1:9" ht="14" thickTop="1" thickBot="1" x14ac:dyDescent="0.35">
      <c r="A44" s="93" t="s">
        <v>411</v>
      </c>
      <c r="B44" s="96" t="s">
        <v>2</v>
      </c>
      <c r="C44" s="94">
        <v>6</v>
      </c>
      <c r="D44" s="99">
        <v>0</v>
      </c>
      <c r="E44" s="99">
        <v>0</v>
      </c>
      <c r="F44" s="99">
        <v>6</v>
      </c>
      <c r="G44" s="99">
        <v>0</v>
      </c>
      <c r="H44" s="99">
        <v>0</v>
      </c>
      <c r="I44" s="99">
        <v>0</v>
      </c>
    </row>
    <row r="45" spans="1:9" ht="14" thickTop="1" thickBot="1" x14ac:dyDescent="0.35">
      <c r="A45" s="93" t="s">
        <v>411</v>
      </c>
      <c r="B45" s="96" t="s">
        <v>372</v>
      </c>
      <c r="C45" s="94">
        <v>5</v>
      </c>
      <c r="D45" s="99">
        <v>0</v>
      </c>
      <c r="E45" s="99">
        <v>0</v>
      </c>
      <c r="F45" s="99">
        <v>0</v>
      </c>
      <c r="G45" s="99">
        <v>0</v>
      </c>
      <c r="H45" s="99">
        <v>5</v>
      </c>
      <c r="I45" s="99">
        <v>0</v>
      </c>
    </row>
    <row r="46" spans="1:9" ht="14" thickTop="1" thickBot="1" x14ac:dyDescent="0.35">
      <c r="A46" s="94" t="s">
        <v>411</v>
      </c>
      <c r="B46" s="96" t="s">
        <v>95</v>
      </c>
      <c r="C46" s="94">
        <v>4</v>
      </c>
      <c r="D46" s="99">
        <v>0</v>
      </c>
      <c r="E46" s="99">
        <v>0</v>
      </c>
      <c r="F46" s="99">
        <v>4</v>
      </c>
      <c r="G46" s="99">
        <v>0</v>
      </c>
      <c r="H46" s="99">
        <v>0</v>
      </c>
      <c r="I46" s="99">
        <v>0</v>
      </c>
    </row>
    <row r="47" spans="1:9" ht="14" thickTop="1" thickBot="1" x14ac:dyDescent="0.35">
      <c r="A47" s="93" t="s">
        <v>411</v>
      </c>
      <c r="B47" s="97" t="s">
        <v>141</v>
      </c>
      <c r="C47" s="94">
        <v>4</v>
      </c>
      <c r="D47" s="99">
        <v>0</v>
      </c>
      <c r="E47" s="99">
        <v>0</v>
      </c>
      <c r="F47" s="99">
        <v>4</v>
      </c>
      <c r="G47" s="99">
        <v>0</v>
      </c>
      <c r="H47" s="99">
        <v>0</v>
      </c>
      <c r="I47" s="99">
        <v>0</v>
      </c>
    </row>
    <row r="48" spans="1:9" ht="14" thickTop="1" thickBot="1" x14ac:dyDescent="0.35">
      <c r="A48" s="94" t="s">
        <v>411</v>
      </c>
      <c r="B48" s="96" t="s">
        <v>169</v>
      </c>
      <c r="C48" s="94">
        <v>2</v>
      </c>
      <c r="D48" s="99">
        <v>0</v>
      </c>
      <c r="E48" s="99">
        <v>0</v>
      </c>
      <c r="F48" s="99">
        <v>2</v>
      </c>
      <c r="G48" s="99">
        <v>0</v>
      </c>
      <c r="H48" s="99">
        <v>0</v>
      </c>
      <c r="I48" s="99">
        <v>0</v>
      </c>
    </row>
    <row r="49" spans="1:9" ht="14" thickTop="1" thickBot="1" x14ac:dyDescent="0.35">
      <c r="A49" s="93" t="s">
        <v>411</v>
      </c>
      <c r="B49" s="96" t="s">
        <v>393</v>
      </c>
      <c r="C49" s="94">
        <v>0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</row>
    <row r="50" spans="1:9" ht="14" thickTop="1" thickBot="1" x14ac:dyDescent="0.35">
      <c r="A50" s="93" t="s">
        <v>411</v>
      </c>
      <c r="B50" s="96" t="s">
        <v>46</v>
      </c>
      <c r="C50" s="94">
        <v>0</v>
      </c>
      <c r="D50" s="99">
        <v>0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</row>
    <row r="51" spans="1:9" ht="14" thickTop="1" thickBot="1" x14ac:dyDescent="0.35">
      <c r="A51" s="93" t="s">
        <v>411</v>
      </c>
      <c r="B51" s="96" t="s">
        <v>701</v>
      </c>
      <c r="C51" s="94">
        <v>0</v>
      </c>
      <c r="D51" s="99">
        <v>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</row>
    <row r="52" spans="1:9" ht="14" thickTop="1" thickBot="1" x14ac:dyDescent="0.35">
      <c r="A52" s="93" t="s">
        <v>411</v>
      </c>
      <c r="B52" s="96" t="s">
        <v>47</v>
      </c>
      <c r="C52" s="94">
        <v>0</v>
      </c>
      <c r="D52" s="99">
        <v>0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</row>
    <row r="53" spans="1:9" ht="14" thickTop="1" thickBot="1" x14ac:dyDescent="0.35">
      <c r="A53" s="93" t="s">
        <v>411</v>
      </c>
      <c r="B53" s="96" t="s">
        <v>48</v>
      </c>
      <c r="C53" s="94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</row>
    <row r="54" spans="1:9" ht="14" thickTop="1" thickBot="1" x14ac:dyDescent="0.35">
      <c r="A54" s="93" t="s">
        <v>411</v>
      </c>
      <c r="B54" s="96" t="s">
        <v>49</v>
      </c>
      <c r="C54" s="94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</row>
    <row r="55" spans="1:9" ht="14" thickTop="1" thickBot="1" x14ac:dyDescent="0.35">
      <c r="A55" s="93" t="s">
        <v>411</v>
      </c>
      <c r="B55" s="96" t="s">
        <v>50</v>
      </c>
      <c r="C55" s="94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</row>
    <row r="56" spans="1:9" ht="14" thickTop="1" thickBot="1" x14ac:dyDescent="0.35">
      <c r="A56" s="93" t="s">
        <v>411</v>
      </c>
      <c r="B56" s="97" t="s">
        <v>51</v>
      </c>
      <c r="C56" s="94">
        <v>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</row>
    <row r="57" spans="1:9" ht="14" thickTop="1" thickBot="1" x14ac:dyDescent="0.35">
      <c r="A57" s="93" t="s">
        <v>411</v>
      </c>
      <c r="B57" s="97" t="s">
        <v>52</v>
      </c>
      <c r="C57" s="94">
        <v>0</v>
      </c>
      <c r="D57" s="99">
        <v>0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</row>
    <row r="58" spans="1:9" ht="14" thickTop="1" thickBot="1" x14ac:dyDescent="0.35">
      <c r="A58" s="93" t="s">
        <v>411</v>
      </c>
      <c r="B58" s="96" t="s">
        <v>55</v>
      </c>
      <c r="C58" s="94">
        <v>0</v>
      </c>
      <c r="D58" s="99">
        <v>0</v>
      </c>
      <c r="E58" s="99">
        <v>0</v>
      </c>
      <c r="F58" s="99">
        <v>0</v>
      </c>
      <c r="G58" s="99">
        <v>0</v>
      </c>
      <c r="H58" s="99">
        <v>0</v>
      </c>
      <c r="I58" s="99">
        <v>0</v>
      </c>
    </row>
    <row r="59" spans="1:9" ht="14" thickTop="1" thickBot="1" x14ac:dyDescent="0.35">
      <c r="A59" s="93" t="s">
        <v>411</v>
      </c>
      <c r="B59" s="96" t="s">
        <v>56</v>
      </c>
      <c r="C59" s="94">
        <v>0</v>
      </c>
      <c r="D59" s="99">
        <v>0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</row>
    <row r="60" spans="1:9" ht="14" thickTop="1" thickBot="1" x14ac:dyDescent="0.35">
      <c r="A60" s="93" t="s">
        <v>411</v>
      </c>
      <c r="B60" s="96" t="s">
        <v>57</v>
      </c>
      <c r="C60" s="94">
        <v>0</v>
      </c>
      <c r="D60" s="99">
        <v>0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</row>
    <row r="61" spans="1:9" ht="14" thickTop="1" thickBot="1" x14ac:dyDescent="0.35">
      <c r="A61" s="93" t="s">
        <v>411</v>
      </c>
      <c r="B61" s="96" t="s">
        <v>58</v>
      </c>
      <c r="C61" s="94">
        <v>0</v>
      </c>
      <c r="D61" s="99">
        <v>0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</row>
    <row r="62" spans="1:9" ht="14" thickTop="1" thickBot="1" x14ac:dyDescent="0.35">
      <c r="A62" s="94" t="s">
        <v>411</v>
      </c>
      <c r="B62" s="96" t="s">
        <v>59</v>
      </c>
      <c r="C62" s="94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</row>
    <row r="63" spans="1:9" ht="14" thickTop="1" thickBot="1" x14ac:dyDescent="0.35">
      <c r="A63" s="93" t="s">
        <v>411</v>
      </c>
      <c r="B63" s="97" t="s">
        <v>60</v>
      </c>
      <c r="C63" s="94">
        <v>0</v>
      </c>
      <c r="D63" s="99">
        <v>0</v>
      </c>
      <c r="E63" s="99">
        <v>0</v>
      </c>
      <c r="F63" s="99">
        <v>0</v>
      </c>
      <c r="G63" s="99">
        <v>0</v>
      </c>
      <c r="H63" s="99">
        <v>0</v>
      </c>
      <c r="I63" s="99">
        <v>0</v>
      </c>
    </row>
    <row r="64" spans="1:9" ht="14" thickTop="1" thickBot="1" x14ac:dyDescent="0.35">
      <c r="A64" s="93" t="s">
        <v>411</v>
      </c>
      <c r="B64" s="96" t="s">
        <v>61</v>
      </c>
      <c r="C64" s="94">
        <v>0</v>
      </c>
      <c r="D64" s="99">
        <v>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</row>
    <row r="65" spans="1:9" ht="14" thickTop="1" thickBot="1" x14ac:dyDescent="0.35">
      <c r="A65" s="94" t="s">
        <v>411</v>
      </c>
      <c r="B65" s="97" t="s">
        <v>62</v>
      </c>
      <c r="C65" s="94">
        <v>0</v>
      </c>
      <c r="D65" s="99">
        <v>0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</row>
    <row r="66" spans="1:9" ht="14" thickTop="1" thickBot="1" x14ac:dyDescent="0.35">
      <c r="A66" s="94" t="s">
        <v>411</v>
      </c>
      <c r="B66" s="96" t="s">
        <v>63</v>
      </c>
      <c r="C66" s="94">
        <v>0</v>
      </c>
      <c r="D66" s="99">
        <v>0</v>
      </c>
      <c r="E66" s="99">
        <v>0</v>
      </c>
      <c r="F66" s="99">
        <v>0</v>
      </c>
      <c r="G66" s="99">
        <v>0</v>
      </c>
      <c r="H66" s="99">
        <v>0</v>
      </c>
      <c r="I66" s="99">
        <v>0</v>
      </c>
    </row>
    <row r="67" spans="1:9" ht="14" thickTop="1" thickBot="1" x14ac:dyDescent="0.35">
      <c r="A67" s="93" t="s">
        <v>411</v>
      </c>
      <c r="B67" s="97" t="s">
        <v>703</v>
      </c>
      <c r="C67" s="94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</row>
    <row r="68" spans="1:9" ht="14" thickTop="1" thickBot="1" x14ac:dyDescent="0.35">
      <c r="A68" s="93" t="s">
        <v>411</v>
      </c>
      <c r="B68" s="96" t="s">
        <v>64</v>
      </c>
      <c r="C68" s="94">
        <v>0</v>
      </c>
      <c r="D68" s="99">
        <v>0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</row>
    <row r="69" spans="1:9" ht="14" thickTop="1" thickBot="1" x14ac:dyDescent="0.35">
      <c r="A69" s="93" t="s">
        <v>411</v>
      </c>
      <c r="B69" s="96" t="s">
        <v>65</v>
      </c>
      <c r="C69" s="94">
        <v>0</v>
      </c>
      <c r="D69" s="99">
        <v>0</v>
      </c>
      <c r="E69" s="99">
        <v>0</v>
      </c>
      <c r="F69" s="99">
        <v>0</v>
      </c>
      <c r="G69" s="99">
        <v>0</v>
      </c>
      <c r="H69" s="99">
        <v>0</v>
      </c>
      <c r="I69" s="99">
        <v>0</v>
      </c>
    </row>
    <row r="70" spans="1:9" ht="14" thickTop="1" thickBot="1" x14ac:dyDescent="0.35">
      <c r="A70" s="94" t="s">
        <v>411</v>
      </c>
      <c r="B70" s="96" t="s">
        <v>66</v>
      </c>
      <c r="C70" s="94"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</row>
    <row r="71" spans="1:9" ht="14" thickTop="1" thickBot="1" x14ac:dyDescent="0.35">
      <c r="A71" s="94" t="s">
        <v>411</v>
      </c>
      <c r="B71" s="96" t="s">
        <v>67</v>
      </c>
      <c r="C71" s="94">
        <v>0</v>
      </c>
      <c r="D71" s="99">
        <v>0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</row>
    <row r="72" spans="1:9" ht="14" thickTop="1" thickBot="1" x14ac:dyDescent="0.35">
      <c r="A72" s="94" t="s">
        <v>411</v>
      </c>
      <c r="B72" s="96" t="s">
        <v>68</v>
      </c>
      <c r="C72" s="94">
        <v>0</v>
      </c>
      <c r="D72" s="99">
        <v>0</v>
      </c>
      <c r="E72" s="99">
        <v>0</v>
      </c>
      <c r="F72" s="99">
        <v>0</v>
      </c>
      <c r="G72" s="99">
        <v>0</v>
      </c>
      <c r="H72" s="99">
        <v>0</v>
      </c>
      <c r="I72" s="99">
        <v>0</v>
      </c>
    </row>
    <row r="73" spans="1:9" ht="14" thickTop="1" thickBot="1" x14ac:dyDescent="0.35">
      <c r="A73" s="94" t="s">
        <v>411</v>
      </c>
      <c r="B73" s="97" t="s">
        <v>69</v>
      </c>
      <c r="C73" s="94">
        <v>0</v>
      </c>
      <c r="D73" s="99">
        <v>0</v>
      </c>
      <c r="E73" s="99">
        <v>0</v>
      </c>
      <c r="F73" s="99">
        <v>0</v>
      </c>
      <c r="G73" s="99">
        <v>0</v>
      </c>
      <c r="H73" s="99">
        <v>0</v>
      </c>
      <c r="I73" s="99">
        <v>0</v>
      </c>
    </row>
    <row r="74" spans="1:9" ht="14" thickTop="1" thickBot="1" x14ac:dyDescent="0.35">
      <c r="A74" s="94" t="s">
        <v>411</v>
      </c>
      <c r="B74" s="97" t="s">
        <v>70</v>
      </c>
      <c r="C74" s="94">
        <v>0</v>
      </c>
      <c r="D74" s="99">
        <v>0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</row>
    <row r="75" spans="1:9" ht="14" thickTop="1" thickBot="1" x14ac:dyDescent="0.35">
      <c r="A75" s="94" t="s">
        <v>411</v>
      </c>
      <c r="B75" s="96" t="s">
        <v>71</v>
      </c>
      <c r="C75" s="94">
        <v>0</v>
      </c>
      <c r="D75" s="99">
        <v>0</v>
      </c>
      <c r="E75" s="99">
        <v>0</v>
      </c>
      <c r="F75" s="99">
        <v>0</v>
      </c>
      <c r="G75" s="99">
        <v>0</v>
      </c>
      <c r="H75" s="99">
        <v>0</v>
      </c>
      <c r="I75" s="99">
        <v>0</v>
      </c>
    </row>
    <row r="76" spans="1:9" ht="14" thickTop="1" thickBot="1" x14ac:dyDescent="0.35">
      <c r="A76" s="94" t="s">
        <v>411</v>
      </c>
      <c r="B76" s="96" t="s">
        <v>72</v>
      </c>
      <c r="C76" s="94">
        <v>0</v>
      </c>
      <c r="D76" s="99">
        <v>0</v>
      </c>
      <c r="E76" s="99">
        <v>0</v>
      </c>
      <c r="F76" s="99">
        <v>0</v>
      </c>
      <c r="G76" s="99">
        <v>0</v>
      </c>
      <c r="H76" s="99">
        <v>0</v>
      </c>
      <c r="I76" s="99">
        <v>0</v>
      </c>
    </row>
    <row r="77" spans="1:9" ht="14" thickTop="1" thickBot="1" x14ac:dyDescent="0.35">
      <c r="A77" s="94" t="s">
        <v>411</v>
      </c>
      <c r="B77" s="96" t="s">
        <v>73</v>
      </c>
      <c r="C77" s="94">
        <v>0</v>
      </c>
      <c r="D77" s="99">
        <v>0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</row>
    <row r="78" spans="1:9" ht="14" thickTop="1" thickBot="1" x14ac:dyDescent="0.35">
      <c r="A78" s="94" t="s">
        <v>411</v>
      </c>
      <c r="B78" s="96" t="s">
        <v>74</v>
      </c>
      <c r="C78" s="94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</row>
    <row r="79" spans="1:9" ht="14" thickTop="1" thickBot="1" x14ac:dyDescent="0.35">
      <c r="A79" s="94" t="s">
        <v>411</v>
      </c>
      <c r="B79" s="96" t="s">
        <v>75</v>
      </c>
      <c r="C79" s="94">
        <v>0</v>
      </c>
      <c r="D79" s="99">
        <v>0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</row>
    <row r="80" spans="1:9" ht="14" thickTop="1" thickBot="1" x14ac:dyDescent="0.35">
      <c r="A80" s="94" t="s">
        <v>411</v>
      </c>
      <c r="B80" s="96" t="s">
        <v>76</v>
      </c>
      <c r="C80" s="94">
        <v>0</v>
      </c>
      <c r="D80" s="99">
        <v>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</row>
    <row r="81" spans="1:9" ht="14" thickTop="1" thickBot="1" x14ac:dyDescent="0.35">
      <c r="A81" s="93" t="s">
        <v>411</v>
      </c>
      <c r="B81" s="96" t="s">
        <v>77</v>
      </c>
      <c r="C81" s="94">
        <v>0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</row>
    <row r="82" spans="1:9" ht="14" thickTop="1" thickBot="1" x14ac:dyDescent="0.35">
      <c r="A82" s="93" t="s">
        <v>411</v>
      </c>
      <c r="B82" s="96" t="s">
        <v>78</v>
      </c>
      <c r="C82" s="94">
        <v>0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</row>
    <row r="83" spans="1:9" ht="14" thickTop="1" thickBot="1" x14ac:dyDescent="0.35">
      <c r="A83" s="93" t="s">
        <v>411</v>
      </c>
      <c r="B83" s="96" t="s">
        <v>79</v>
      </c>
      <c r="C83" s="94">
        <v>0</v>
      </c>
      <c r="D83" s="99">
        <v>0</v>
      </c>
      <c r="E83" s="99">
        <v>0</v>
      </c>
      <c r="F83" s="99">
        <v>0</v>
      </c>
      <c r="G83" s="99">
        <v>0</v>
      </c>
      <c r="H83" s="99">
        <v>0</v>
      </c>
      <c r="I83" s="99">
        <v>0</v>
      </c>
    </row>
    <row r="84" spans="1:9" ht="14" thickTop="1" thickBot="1" x14ac:dyDescent="0.35">
      <c r="A84" s="93" t="s">
        <v>411</v>
      </c>
      <c r="B84" s="96" t="s">
        <v>80</v>
      </c>
      <c r="C84" s="94">
        <v>0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</row>
    <row r="85" spans="1:9" ht="14" thickTop="1" thickBot="1" x14ac:dyDescent="0.35">
      <c r="A85" s="93" t="s">
        <v>411</v>
      </c>
      <c r="B85" s="96" t="s">
        <v>81</v>
      </c>
      <c r="C85" s="94">
        <v>0</v>
      </c>
      <c r="D85" s="99">
        <v>0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</row>
    <row r="86" spans="1:9" ht="14" thickTop="1" thickBot="1" x14ac:dyDescent="0.35">
      <c r="A86" s="93" t="s">
        <v>411</v>
      </c>
      <c r="B86" s="96" t="s">
        <v>82</v>
      </c>
      <c r="C86" s="94">
        <v>0</v>
      </c>
      <c r="D86" s="99">
        <v>0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</row>
    <row r="87" spans="1:9" ht="14" thickTop="1" thickBot="1" x14ac:dyDescent="0.35">
      <c r="A87" s="93" t="s">
        <v>411</v>
      </c>
      <c r="B87" s="96" t="s">
        <v>83</v>
      </c>
      <c r="C87" s="94">
        <v>0</v>
      </c>
      <c r="D87" s="99">
        <v>0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</row>
    <row r="88" spans="1:9" ht="14" thickTop="1" thickBot="1" x14ac:dyDescent="0.35">
      <c r="A88" s="93" t="s">
        <v>411</v>
      </c>
      <c r="B88" s="97" t="s">
        <v>84</v>
      </c>
      <c r="C88" s="94">
        <v>0</v>
      </c>
      <c r="D88" s="99">
        <v>0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</row>
    <row r="89" spans="1:9" ht="14" thickTop="1" thickBot="1" x14ac:dyDescent="0.35">
      <c r="A89" s="93" t="s">
        <v>411</v>
      </c>
      <c r="B89" s="96" t="s">
        <v>85</v>
      </c>
      <c r="C89" s="94">
        <v>0</v>
      </c>
      <c r="D89" s="99">
        <v>0</v>
      </c>
      <c r="E89" s="99">
        <v>0</v>
      </c>
      <c r="F89" s="99">
        <v>0</v>
      </c>
      <c r="G89" s="99">
        <v>0</v>
      </c>
      <c r="H89" s="99">
        <v>0</v>
      </c>
      <c r="I89" s="99">
        <v>0</v>
      </c>
    </row>
    <row r="90" spans="1:9" ht="14" thickTop="1" thickBot="1" x14ac:dyDescent="0.35">
      <c r="A90" s="93" t="s">
        <v>411</v>
      </c>
      <c r="B90" s="96" t="s">
        <v>86</v>
      </c>
      <c r="C90" s="94">
        <v>0</v>
      </c>
      <c r="D90" s="99">
        <v>0</v>
      </c>
      <c r="E90" s="99">
        <v>0</v>
      </c>
      <c r="F90" s="99">
        <v>0</v>
      </c>
      <c r="G90" s="99">
        <v>0</v>
      </c>
      <c r="H90" s="99">
        <v>0</v>
      </c>
      <c r="I90" s="99">
        <v>0</v>
      </c>
    </row>
    <row r="91" spans="1:9" ht="14" thickTop="1" thickBot="1" x14ac:dyDescent="0.35">
      <c r="A91" s="93" t="s">
        <v>411</v>
      </c>
      <c r="B91" s="96" t="s">
        <v>87</v>
      </c>
      <c r="C91" s="94">
        <v>0</v>
      </c>
      <c r="D91" s="99">
        <v>0</v>
      </c>
      <c r="E91" s="99">
        <v>0</v>
      </c>
      <c r="F91" s="99">
        <v>0</v>
      </c>
      <c r="G91" s="99">
        <v>0</v>
      </c>
      <c r="H91" s="99">
        <v>0</v>
      </c>
      <c r="I91" s="99">
        <v>0</v>
      </c>
    </row>
    <row r="92" spans="1:9" ht="14" thickTop="1" thickBot="1" x14ac:dyDescent="0.35">
      <c r="A92" s="93" t="s">
        <v>411</v>
      </c>
      <c r="B92" s="96" t="s">
        <v>88</v>
      </c>
      <c r="C92" s="94">
        <v>0</v>
      </c>
      <c r="D92" s="99">
        <v>0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</row>
    <row r="93" spans="1:9" ht="14" thickTop="1" thickBot="1" x14ac:dyDescent="0.35">
      <c r="A93" s="93" t="s">
        <v>411</v>
      </c>
      <c r="B93" s="96" t="s">
        <v>89</v>
      </c>
      <c r="C93" s="94">
        <v>0</v>
      </c>
      <c r="D93" s="99">
        <v>0</v>
      </c>
      <c r="E93" s="99">
        <v>0</v>
      </c>
      <c r="F93" s="99">
        <v>0</v>
      </c>
      <c r="G93" s="99">
        <v>0</v>
      </c>
      <c r="H93" s="99">
        <v>0</v>
      </c>
      <c r="I93" s="99">
        <v>0</v>
      </c>
    </row>
    <row r="94" spans="1:9" ht="14" thickTop="1" thickBot="1" x14ac:dyDescent="0.35">
      <c r="A94" s="93" t="s">
        <v>411</v>
      </c>
      <c r="B94" s="96" t="s">
        <v>90</v>
      </c>
      <c r="C94" s="94">
        <v>0</v>
      </c>
      <c r="D94" s="99">
        <v>0</v>
      </c>
      <c r="E94" s="99">
        <v>0</v>
      </c>
      <c r="F94" s="99">
        <v>0</v>
      </c>
      <c r="G94" s="99">
        <v>0</v>
      </c>
      <c r="H94" s="99">
        <v>0</v>
      </c>
      <c r="I94" s="99">
        <v>0</v>
      </c>
    </row>
    <row r="95" spans="1:9" ht="14" thickTop="1" thickBot="1" x14ac:dyDescent="0.35">
      <c r="A95" s="93" t="s">
        <v>411</v>
      </c>
      <c r="B95" s="96" t="s">
        <v>91</v>
      </c>
      <c r="C95" s="94">
        <v>0</v>
      </c>
      <c r="D95" s="99">
        <v>0</v>
      </c>
      <c r="E95" s="99">
        <v>0</v>
      </c>
      <c r="F95" s="99">
        <v>0</v>
      </c>
      <c r="G95" s="99">
        <v>0</v>
      </c>
      <c r="H95" s="99">
        <v>0</v>
      </c>
      <c r="I95" s="99">
        <v>0</v>
      </c>
    </row>
    <row r="96" spans="1:9" ht="14" thickTop="1" thickBot="1" x14ac:dyDescent="0.35">
      <c r="A96" s="93" t="s">
        <v>411</v>
      </c>
      <c r="B96" s="96" t="s">
        <v>92</v>
      </c>
      <c r="C96" s="94">
        <v>0</v>
      </c>
      <c r="D96" s="99">
        <v>0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</row>
    <row r="97" spans="1:9" ht="14" thickTop="1" thickBot="1" x14ac:dyDescent="0.35">
      <c r="A97" s="93" t="s">
        <v>411</v>
      </c>
      <c r="B97" s="96" t="s">
        <v>93</v>
      </c>
      <c r="C97" s="94">
        <v>0</v>
      </c>
      <c r="D97" s="99">
        <v>0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</row>
    <row r="98" spans="1:9" ht="14" thickTop="1" thickBot="1" x14ac:dyDescent="0.35">
      <c r="A98" s="93" t="s">
        <v>411</v>
      </c>
      <c r="B98" s="96" t="s">
        <v>94</v>
      </c>
      <c r="C98" s="94">
        <v>0</v>
      </c>
      <c r="D98" s="99">
        <v>0</v>
      </c>
      <c r="E98" s="99">
        <v>0</v>
      </c>
      <c r="F98" s="99">
        <v>0</v>
      </c>
      <c r="G98" s="99">
        <v>0</v>
      </c>
      <c r="H98" s="99">
        <v>0</v>
      </c>
      <c r="I98" s="99">
        <v>0</v>
      </c>
    </row>
    <row r="99" spans="1:9" ht="14" thickTop="1" thickBot="1" x14ac:dyDescent="0.35">
      <c r="A99" s="93" t="s">
        <v>411</v>
      </c>
      <c r="B99" s="96" t="s">
        <v>704</v>
      </c>
      <c r="C99" s="94">
        <v>0</v>
      </c>
      <c r="D99" s="99">
        <v>0</v>
      </c>
      <c r="E99" s="99">
        <v>0</v>
      </c>
      <c r="F99" s="99">
        <v>0</v>
      </c>
      <c r="G99" s="99">
        <v>0</v>
      </c>
      <c r="H99" s="99">
        <v>0</v>
      </c>
      <c r="I99" s="99">
        <v>0</v>
      </c>
    </row>
    <row r="100" spans="1:9" ht="14" thickTop="1" thickBot="1" x14ac:dyDescent="0.35">
      <c r="A100" s="93" t="s">
        <v>411</v>
      </c>
      <c r="B100" s="96" t="s">
        <v>708</v>
      </c>
      <c r="C100" s="94">
        <v>0</v>
      </c>
      <c r="D100" s="99">
        <v>0</v>
      </c>
      <c r="E100" s="99">
        <v>0</v>
      </c>
      <c r="F100" s="99">
        <v>0</v>
      </c>
      <c r="G100" s="99">
        <v>0</v>
      </c>
      <c r="H100" s="99">
        <v>0</v>
      </c>
      <c r="I100" s="99">
        <v>0</v>
      </c>
    </row>
    <row r="101" spans="1:9" ht="14" thickTop="1" thickBot="1" x14ac:dyDescent="0.35">
      <c r="A101" s="93" t="s">
        <v>411</v>
      </c>
      <c r="B101" s="96" t="s">
        <v>96</v>
      </c>
      <c r="C101" s="94">
        <v>0</v>
      </c>
      <c r="D101" s="99">
        <v>0</v>
      </c>
      <c r="E101" s="99">
        <v>0</v>
      </c>
      <c r="F101" s="99">
        <v>0</v>
      </c>
      <c r="G101" s="99">
        <v>0</v>
      </c>
      <c r="H101" s="99">
        <v>0</v>
      </c>
      <c r="I101" s="99">
        <v>0</v>
      </c>
    </row>
    <row r="102" spans="1:9" ht="14" thickTop="1" thickBot="1" x14ac:dyDescent="0.35">
      <c r="A102" s="93" t="s">
        <v>411</v>
      </c>
      <c r="B102" s="97" t="s">
        <v>97</v>
      </c>
      <c r="C102" s="94">
        <v>0</v>
      </c>
      <c r="D102" s="99">
        <v>0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</row>
    <row r="103" spans="1:9" ht="14" thickTop="1" thickBot="1" x14ac:dyDescent="0.35">
      <c r="A103" s="93" t="s">
        <v>411</v>
      </c>
      <c r="B103" s="96" t="s">
        <v>98</v>
      </c>
      <c r="C103" s="94">
        <v>0</v>
      </c>
      <c r="D103" s="99">
        <v>0</v>
      </c>
      <c r="E103" s="99">
        <v>0</v>
      </c>
      <c r="F103" s="99">
        <v>0</v>
      </c>
      <c r="G103" s="99">
        <v>0</v>
      </c>
      <c r="H103" s="99">
        <v>0</v>
      </c>
      <c r="I103" s="99">
        <v>0</v>
      </c>
    </row>
    <row r="104" spans="1:9" ht="14" thickTop="1" thickBot="1" x14ac:dyDescent="0.35">
      <c r="A104" s="93" t="s">
        <v>411</v>
      </c>
      <c r="B104" s="96" t="s">
        <v>100</v>
      </c>
      <c r="C104" s="94">
        <v>0</v>
      </c>
      <c r="D104" s="99">
        <v>0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</row>
    <row r="105" spans="1:9" ht="14" thickTop="1" thickBot="1" x14ac:dyDescent="0.35">
      <c r="A105" s="93" t="s">
        <v>411</v>
      </c>
      <c r="B105" s="96" t="s">
        <v>101</v>
      </c>
      <c r="C105" s="94">
        <v>0</v>
      </c>
      <c r="D105" s="99">
        <v>0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</row>
    <row r="106" spans="1:9" ht="14" thickTop="1" thickBot="1" x14ac:dyDescent="0.35">
      <c r="A106" s="93" t="s">
        <v>411</v>
      </c>
      <c r="B106" s="96" t="s">
        <v>102</v>
      </c>
      <c r="C106" s="94">
        <v>0</v>
      </c>
      <c r="D106" s="99">
        <v>0</v>
      </c>
      <c r="E106" s="99">
        <v>0</v>
      </c>
      <c r="F106" s="99">
        <v>0</v>
      </c>
      <c r="G106" s="99">
        <v>0</v>
      </c>
      <c r="H106" s="99">
        <v>0</v>
      </c>
      <c r="I106" s="99">
        <v>0</v>
      </c>
    </row>
    <row r="107" spans="1:9" ht="14" thickTop="1" thickBot="1" x14ac:dyDescent="0.35">
      <c r="A107" s="93" t="s">
        <v>411</v>
      </c>
      <c r="B107" s="96" t="s">
        <v>103</v>
      </c>
      <c r="C107" s="94">
        <v>0</v>
      </c>
      <c r="D107" s="99">
        <v>0</v>
      </c>
      <c r="E107" s="99">
        <v>0</v>
      </c>
      <c r="F107" s="99">
        <v>0</v>
      </c>
      <c r="G107" s="99">
        <v>0</v>
      </c>
      <c r="H107" s="99">
        <v>0</v>
      </c>
      <c r="I107" s="99">
        <v>0</v>
      </c>
    </row>
    <row r="108" spans="1:9" ht="14" thickTop="1" thickBot="1" x14ac:dyDescent="0.35">
      <c r="A108" s="93" t="s">
        <v>411</v>
      </c>
      <c r="B108" s="96" t="s">
        <v>104</v>
      </c>
      <c r="C108" s="94">
        <v>0</v>
      </c>
      <c r="D108" s="99">
        <v>0</v>
      </c>
      <c r="E108" s="99">
        <v>0</v>
      </c>
      <c r="F108" s="99">
        <v>0</v>
      </c>
      <c r="G108" s="99">
        <v>0</v>
      </c>
      <c r="H108" s="99">
        <v>0</v>
      </c>
      <c r="I108" s="99">
        <v>0</v>
      </c>
    </row>
    <row r="109" spans="1:9" ht="14" thickTop="1" thickBot="1" x14ac:dyDescent="0.35">
      <c r="A109" s="93" t="s">
        <v>411</v>
      </c>
      <c r="B109" s="96" t="s">
        <v>105</v>
      </c>
      <c r="C109" s="94">
        <v>0</v>
      </c>
      <c r="D109" s="99">
        <v>0</v>
      </c>
      <c r="E109" s="99">
        <v>0</v>
      </c>
      <c r="F109" s="99">
        <v>0</v>
      </c>
      <c r="G109" s="99">
        <v>0</v>
      </c>
      <c r="H109" s="99">
        <v>0</v>
      </c>
      <c r="I109" s="99">
        <v>0</v>
      </c>
    </row>
    <row r="110" spans="1:9" ht="14" thickTop="1" thickBot="1" x14ac:dyDescent="0.35">
      <c r="A110" s="93" t="s">
        <v>411</v>
      </c>
      <c r="B110" s="96" t="s">
        <v>106</v>
      </c>
      <c r="C110" s="94">
        <v>0</v>
      </c>
      <c r="D110" s="99">
        <v>0</v>
      </c>
      <c r="E110" s="99">
        <v>0</v>
      </c>
      <c r="F110" s="99">
        <v>0</v>
      </c>
      <c r="G110" s="99">
        <v>0</v>
      </c>
      <c r="H110" s="99">
        <v>0</v>
      </c>
      <c r="I110" s="99">
        <v>0</v>
      </c>
    </row>
    <row r="111" spans="1:9" ht="14" thickTop="1" thickBot="1" x14ac:dyDescent="0.35">
      <c r="A111" s="93" t="s">
        <v>411</v>
      </c>
      <c r="B111" s="96" t="s">
        <v>107</v>
      </c>
      <c r="C111" s="94">
        <v>0</v>
      </c>
      <c r="D111" s="99">
        <v>0</v>
      </c>
      <c r="E111" s="99">
        <v>0</v>
      </c>
      <c r="F111" s="99">
        <v>0</v>
      </c>
      <c r="G111" s="99">
        <v>0</v>
      </c>
      <c r="H111" s="99">
        <v>0</v>
      </c>
      <c r="I111" s="99">
        <v>0</v>
      </c>
    </row>
    <row r="112" spans="1:9" ht="14" thickTop="1" thickBot="1" x14ac:dyDescent="0.35">
      <c r="A112" s="93" t="s">
        <v>411</v>
      </c>
      <c r="B112" s="97" t="s">
        <v>108</v>
      </c>
      <c r="C112" s="94">
        <v>0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</row>
    <row r="113" spans="1:9" ht="14" thickTop="1" thickBot="1" x14ac:dyDescent="0.35">
      <c r="A113" s="93" t="s">
        <v>411</v>
      </c>
      <c r="B113" s="96" t="s">
        <v>109</v>
      </c>
      <c r="C113" s="94">
        <v>0</v>
      </c>
      <c r="D113" s="99">
        <v>0</v>
      </c>
      <c r="E113" s="99">
        <v>0</v>
      </c>
      <c r="F113" s="99">
        <v>0</v>
      </c>
      <c r="G113" s="99">
        <v>0</v>
      </c>
      <c r="H113" s="99">
        <v>0</v>
      </c>
      <c r="I113" s="99">
        <v>0</v>
      </c>
    </row>
    <row r="114" spans="1:9" ht="14" thickTop="1" thickBot="1" x14ac:dyDescent="0.35">
      <c r="A114" s="93" t="s">
        <v>411</v>
      </c>
      <c r="B114" s="96" t="s">
        <v>110</v>
      </c>
      <c r="C114" s="94">
        <v>0</v>
      </c>
      <c r="D114" s="99">
        <v>0</v>
      </c>
      <c r="E114" s="99">
        <v>0</v>
      </c>
      <c r="F114" s="99">
        <v>0</v>
      </c>
      <c r="G114" s="99">
        <v>0</v>
      </c>
      <c r="H114" s="99">
        <v>0</v>
      </c>
      <c r="I114" s="99">
        <v>0</v>
      </c>
    </row>
    <row r="115" spans="1:9" ht="14" thickTop="1" thickBot="1" x14ac:dyDescent="0.35">
      <c r="A115" s="93" t="s">
        <v>411</v>
      </c>
      <c r="B115" s="96" t="s">
        <v>111</v>
      </c>
      <c r="C115" s="94">
        <v>0</v>
      </c>
      <c r="D115" s="99">
        <v>0</v>
      </c>
      <c r="E115" s="99">
        <v>0</v>
      </c>
      <c r="F115" s="99">
        <v>0</v>
      </c>
      <c r="G115" s="99">
        <v>0</v>
      </c>
      <c r="H115" s="99">
        <v>0</v>
      </c>
      <c r="I115" s="99">
        <v>0</v>
      </c>
    </row>
    <row r="116" spans="1:9" ht="14" thickTop="1" thickBot="1" x14ac:dyDescent="0.35">
      <c r="A116" s="93" t="s">
        <v>411</v>
      </c>
      <c r="B116" s="96" t="s">
        <v>112</v>
      </c>
      <c r="C116" s="94">
        <v>0</v>
      </c>
      <c r="D116" s="99">
        <v>0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</row>
    <row r="117" spans="1:9" ht="14" thickTop="1" thickBot="1" x14ac:dyDescent="0.35">
      <c r="A117" s="93" t="s">
        <v>411</v>
      </c>
      <c r="B117" s="96" t="s">
        <v>113</v>
      </c>
      <c r="C117" s="94">
        <v>0</v>
      </c>
      <c r="D117" s="99">
        <v>0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</row>
    <row r="118" spans="1:9" ht="14" thickTop="1" thickBot="1" x14ac:dyDescent="0.35">
      <c r="A118" s="93" t="s">
        <v>411</v>
      </c>
      <c r="B118" s="96" t="s">
        <v>31</v>
      </c>
      <c r="C118" s="94">
        <v>0</v>
      </c>
      <c r="D118" s="99">
        <v>0</v>
      </c>
      <c r="E118" s="99">
        <v>0</v>
      </c>
      <c r="F118" s="99">
        <v>0</v>
      </c>
      <c r="G118" s="99">
        <v>0</v>
      </c>
      <c r="H118" s="99">
        <v>0</v>
      </c>
      <c r="I118" s="99">
        <v>0</v>
      </c>
    </row>
    <row r="119" spans="1:9" ht="14" thickTop="1" thickBot="1" x14ac:dyDescent="0.35">
      <c r="A119" s="93" t="s">
        <v>411</v>
      </c>
      <c r="B119" s="96" t="s">
        <v>697</v>
      </c>
      <c r="C119" s="94">
        <v>0</v>
      </c>
      <c r="D119" s="99">
        <v>0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</row>
    <row r="120" spans="1:9" ht="14" thickTop="1" thickBot="1" x14ac:dyDescent="0.35">
      <c r="A120" s="93" t="s">
        <v>411</v>
      </c>
      <c r="B120" s="96" t="s">
        <v>115</v>
      </c>
      <c r="C120" s="94">
        <v>0</v>
      </c>
      <c r="D120" s="99">
        <v>0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</row>
    <row r="121" spans="1:9" ht="14" thickTop="1" thickBot="1" x14ac:dyDescent="0.35">
      <c r="A121" s="93" t="s">
        <v>411</v>
      </c>
      <c r="B121" s="96" t="s">
        <v>116</v>
      </c>
      <c r="C121" s="94">
        <v>0</v>
      </c>
      <c r="D121" s="99">
        <v>0</v>
      </c>
      <c r="E121" s="99">
        <v>0</v>
      </c>
      <c r="F121" s="99">
        <v>0</v>
      </c>
      <c r="G121" s="99">
        <v>0</v>
      </c>
      <c r="H121" s="99">
        <v>0</v>
      </c>
      <c r="I121" s="99">
        <v>0</v>
      </c>
    </row>
    <row r="122" spans="1:9" ht="14" thickTop="1" thickBot="1" x14ac:dyDescent="0.35">
      <c r="A122" s="93" t="s">
        <v>411</v>
      </c>
      <c r="B122" s="96" t="s">
        <v>117</v>
      </c>
      <c r="C122" s="94">
        <v>0</v>
      </c>
      <c r="D122" s="99">
        <v>0</v>
      </c>
      <c r="E122" s="99">
        <v>0</v>
      </c>
      <c r="F122" s="99">
        <v>0</v>
      </c>
      <c r="G122" s="99">
        <v>0</v>
      </c>
      <c r="H122" s="99">
        <v>0</v>
      </c>
      <c r="I122" s="99">
        <v>0</v>
      </c>
    </row>
    <row r="123" spans="1:9" ht="14" thickTop="1" thickBot="1" x14ac:dyDescent="0.35">
      <c r="A123" s="93" t="s">
        <v>411</v>
      </c>
      <c r="B123" s="96" t="s">
        <v>118</v>
      </c>
      <c r="C123" s="94">
        <v>0</v>
      </c>
      <c r="D123" s="99">
        <v>0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</row>
    <row r="124" spans="1:9" ht="14" thickTop="1" thickBot="1" x14ac:dyDescent="0.35">
      <c r="A124" s="93" t="s">
        <v>411</v>
      </c>
      <c r="B124" s="96" t="s">
        <v>119</v>
      </c>
      <c r="C124" s="94">
        <v>0</v>
      </c>
      <c r="D124" s="99">
        <v>0</v>
      </c>
      <c r="E124" s="99">
        <v>0</v>
      </c>
      <c r="F124" s="99">
        <v>0</v>
      </c>
      <c r="G124" s="99">
        <v>0</v>
      </c>
      <c r="H124" s="99">
        <v>0</v>
      </c>
      <c r="I124" s="99">
        <v>0</v>
      </c>
    </row>
    <row r="125" spans="1:9" ht="14" thickTop="1" thickBot="1" x14ac:dyDescent="0.35">
      <c r="A125" s="93" t="s">
        <v>411</v>
      </c>
      <c r="B125" s="96" t="s">
        <v>120</v>
      </c>
      <c r="C125" s="94">
        <v>0</v>
      </c>
      <c r="D125" s="99">
        <v>0</v>
      </c>
      <c r="E125" s="99">
        <v>0</v>
      </c>
      <c r="F125" s="99">
        <v>0</v>
      </c>
      <c r="G125" s="99">
        <v>0</v>
      </c>
      <c r="H125" s="99">
        <v>0</v>
      </c>
      <c r="I125" s="99">
        <v>0</v>
      </c>
    </row>
    <row r="126" spans="1:9" ht="14" thickTop="1" thickBot="1" x14ac:dyDescent="0.35">
      <c r="A126" s="93" t="s">
        <v>411</v>
      </c>
      <c r="B126" s="96" t="s">
        <v>121</v>
      </c>
      <c r="C126" s="94">
        <v>0</v>
      </c>
      <c r="D126" s="99">
        <v>0</v>
      </c>
      <c r="E126" s="99">
        <v>0</v>
      </c>
      <c r="F126" s="99">
        <v>0</v>
      </c>
      <c r="G126" s="99">
        <v>0</v>
      </c>
      <c r="H126" s="99">
        <v>0</v>
      </c>
      <c r="I126" s="99">
        <v>0</v>
      </c>
    </row>
    <row r="127" spans="1:9" ht="14" thickTop="1" thickBot="1" x14ac:dyDescent="0.35">
      <c r="A127" s="93" t="s">
        <v>411</v>
      </c>
      <c r="B127" s="96" t="s">
        <v>122</v>
      </c>
      <c r="C127" s="94">
        <v>0</v>
      </c>
      <c r="D127" s="99">
        <v>0</v>
      </c>
      <c r="E127" s="99">
        <v>0</v>
      </c>
      <c r="F127" s="99">
        <v>0</v>
      </c>
      <c r="G127" s="99">
        <v>0</v>
      </c>
      <c r="H127" s="99">
        <v>0</v>
      </c>
      <c r="I127" s="99">
        <v>0</v>
      </c>
    </row>
    <row r="128" spans="1:9" ht="14" thickTop="1" thickBot="1" x14ac:dyDescent="0.35">
      <c r="A128" s="93" t="s">
        <v>411</v>
      </c>
      <c r="B128" s="96" t="s">
        <v>123</v>
      </c>
      <c r="C128" s="94">
        <v>0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</row>
    <row r="129" spans="1:9" ht="14" thickTop="1" thickBot="1" x14ac:dyDescent="0.35">
      <c r="A129" s="93" t="s">
        <v>411</v>
      </c>
      <c r="B129" s="96" t="s">
        <v>124</v>
      </c>
      <c r="C129" s="94">
        <v>0</v>
      </c>
      <c r="D129" s="99">
        <v>0</v>
      </c>
      <c r="E129" s="99">
        <v>0</v>
      </c>
      <c r="F129" s="99">
        <v>0</v>
      </c>
      <c r="G129" s="99">
        <v>0</v>
      </c>
      <c r="H129" s="99">
        <v>0</v>
      </c>
      <c r="I129" s="99">
        <v>0</v>
      </c>
    </row>
    <row r="130" spans="1:9" ht="14" thickTop="1" thickBot="1" x14ac:dyDescent="0.35">
      <c r="A130" s="93" t="s">
        <v>411</v>
      </c>
      <c r="B130" s="96" t="s">
        <v>125</v>
      </c>
      <c r="C130" s="94">
        <v>0</v>
      </c>
      <c r="D130" s="99">
        <v>0</v>
      </c>
      <c r="E130" s="99">
        <v>0</v>
      </c>
      <c r="F130" s="99">
        <v>0</v>
      </c>
      <c r="G130" s="99">
        <v>0</v>
      </c>
      <c r="H130" s="99">
        <v>0</v>
      </c>
      <c r="I130" s="99">
        <v>0</v>
      </c>
    </row>
    <row r="131" spans="1:9" ht="14" thickTop="1" thickBot="1" x14ac:dyDescent="0.35">
      <c r="A131" s="93" t="s">
        <v>411</v>
      </c>
      <c r="B131" s="96" t="s">
        <v>126</v>
      </c>
      <c r="C131" s="94">
        <v>0</v>
      </c>
      <c r="D131" s="99">
        <v>0</v>
      </c>
      <c r="E131" s="99">
        <v>0</v>
      </c>
      <c r="F131" s="99">
        <v>0</v>
      </c>
      <c r="G131" s="99">
        <v>0</v>
      </c>
      <c r="H131" s="99">
        <v>0</v>
      </c>
      <c r="I131" s="99">
        <v>0</v>
      </c>
    </row>
    <row r="132" spans="1:9" ht="14" thickTop="1" thickBot="1" x14ac:dyDescent="0.35">
      <c r="A132" s="93" t="s">
        <v>411</v>
      </c>
      <c r="B132" s="96" t="s">
        <v>127</v>
      </c>
      <c r="C132" s="94">
        <v>0</v>
      </c>
      <c r="D132" s="99">
        <v>0</v>
      </c>
      <c r="E132" s="99">
        <v>0</v>
      </c>
      <c r="F132" s="99">
        <v>0</v>
      </c>
      <c r="G132" s="99">
        <v>0</v>
      </c>
      <c r="H132" s="99">
        <v>0</v>
      </c>
      <c r="I132" s="99">
        <v>0</v>
      </c>
    </row>
    <row r="133" spans="1:9" ht="14" thickTop="1" thickBot="1" x14ac:dyDescent="0.35">
      <c r="A133" s="94" t="s">
        <v>411</v>
      </c>
      <c r="B133" s="96" t="s">
        <v>128</v>
      </c>
      <c r="C133" s="94">
        <v>0</v>
      </c>
      <c r="D133" s="99">
        <v>0</v>
      </c>
      <c r="E133" s="99">
        <v>0</v>
      </c>
      <c r="F133" s="99">
        <v>0</v>
      </c>
      <c r="G133" s="99">
        <v>0</v>
      </c>
      <c r="H133" s="99">
        <v>0</v>
      </c>
      <c r="I133" s="99">
        <v>0</v>
      </c>
    </row>
    <row r="134" spans="1:9" ht="14" thickTop="1" thickBot="1" x14ac:dyDescent="0.35">
      <c r="A134" s="93" t="s">
        <v>411</v>
      </c>
      <c r="B134" s="96" t="s">
        <v>129</v>
      </c>
      <c r="C134" s="94">
        <v>0</v>
      </c>
      <c r="D134" s="99">
        <v>0</v>
      </c>
      <c r="E134" s="99">
        <v>0</v>
      </c>
      <c r="F134" s="99">
        <v>0</v>
      </c>
      <c r="G134" s="99">
        <v>0</v>
      </c>
      <c r="H134" s="99">
        <v>0</v>
      </c>
      <c r="I134" s="99">
        <v>0</v>
      </c>
    </row>
    <row r="135" spans="1:9" ht="14" thickTop="1" thickBot="1" x14ac:dyDescent="0.35">
      <c r="A135" s="93" t="s">
        <v>411</v>
      </c>
      <c r="B135" s="96" t="s">
        <v>130</v>
      </c>
      <c r="C135" s="94">
        <v>0</v>
      </c>
      <c r="D135" s="99">
        <v>0</v>
      </c>
      <c r="E135" s="99">
        <v>0</v>
      </c>
      <c r="F135" s="99">
        <v>0</v>
      </c>
      <c r="G135" s="99">
        <v>0</v>
      </c>
      <c r="H135" s="99">
        <v>0</v>
      </c>
      <c r="I135" s="99">
        <v>0</v>
      </c>
    </row>
    <row r="136" spans="1:9" ht="14" thickTop="1" thickBot="1" x14ac:dyDescent="0.35">
      <c r="A136" s="93" t="s">
        <v>411</v>
      </c>
      <c r="B136" s="96" t="s">
        <v>132</v>
      </c>
      <c r="C136" s="94">
        <v>0</v>
      </c>
      <c r="D136" s="99">
        <v>0</v>
      </c>
      <c r="E136" s="99">
        <v>0</v>
      </c>
      <c r="F136" s="99">
        <v>0</v>
      </c>
      <c r="G136" s="99">
        <v>0</v>
      </c>
      <c r="H136" s="99">
        <v>0</v>
      </c>
      <c r="I136" s="99">
        <v>0</v>
      </c>
    </row>
    <row r="137" spans="1:9" ht="14" thickTop="1" thickBot="1" x14ac:dyDescent="0.35">
      <c r="A137" s="93" t="s">
        <v>411</v>
      </c>
      <c r="B137" s="96" t="s">
        <v>133</v>
      </c>
      <c r="C137" s="94">
        <v>0</v>
      </c>
      <c r="D137" s="99">
        <v>0</v>
      </c>
      <c r="E137" s="99">
        <v>0</v>
      </c>
      <c r="F137" s="99">
        <v>0</v>
      </c>
      <c r="G137" s="99">
        <v>0</v>
      </c>
      <c r="H137" s="99">
        <v>0</v>
      </c>
      <c r="I137" s="99">
        <v>0</v>
      </c>
    </row>
    <row r="138" spans="1:9" ht="14" thickTop="1" thickBot="1" x14ac:dyDescent="0.35">
      <c r="A138" s="93" t="s">
        <v>411</v>
      </c>
      <c r="B138" s="96" t="s">
        <v>702</v>
      </c>
      <c r="C138" s="94">
        <v>0</v>
      </c>
      <c r="D138" s="99">
        <v>0</v>
      </c>
      <c r="E138" s="99">
        <v>0</v>
      </c>
      <c r="F138" s="99">
        <v>0</v>
      </c>
      <c r="G138" s="99">
        <v>0</v>
      </c>
      <c r="H138" s="99">
        <v>0</v>
      </c>
      <c r="I138" s="99">
        <v>0</v>
      </c>
    </row>
    <row r="139" spans="1:9" ht="14" thickTop="1" thickBot="1" x14ac:dyDescent="0.35">
      <c r="A139" s="93" t="s">
        <v>411</v>
      </c>
      <c r="B139" s="96" t="s">
        <v>134</v>
      </c>
      <c r="C139" s="94">
        <v>0</v>
      </c>
      <c r="D139" s="99">
        <v>0</v>
      </c>
      <c r="E139" s="99">
        <v>0</v>
      </c>
      <c r="F139" s="99">
        <v>0</v>
      </c>
      <c r="G139" s="99">
        <v>0</v>
      </c>
      <c r="H139" s="99">
        <v>0</v>
      </c>
      <c r="I139" s="99">
        <v>0</v>
      </c>
    </row>
    <row r="140" spans="1:9" ht="14" thickTop="1" thickBot="1" x14ac:dyDescent="0.35">
      <c r="A140" s="93" t="s">
        <v>411</v>
      </c>
      <c r="B140" s="96" t="s">
        <v>135</v>
      </c>
      <c r="C140" s="94">
        <v>0</v>
      </c>
      <c r="D140" s="99">
        <v>0</v>
      </c>
      <c r="E140" s="99">
        <v>0</v>
      </c>
      <c r="F140" s="99">
        <v>0</v>
      </c>
      <c r="G140" s="99">
        <v>0</v>
      </c>
      <c r="H140" s="99">
        <v>0</v>
      </c>
      <c r="I140" s="99">
        <v>0</v>
      </c>
    </row>
    <row r="141" spans="1:9" ht="14" thickTop="1" thickBot="1" x14ac:dyDescent="0.35">
      <c r="A141" s="93" t="s">
        <v>411</v>
      </c>
      <c r="B141" s="96" t="s">
        <v>136</v>
      </c>
      <c r="C141" s="94">
        <v>0</v>
      </c>
      <c r="D141" s="99">
        <v>0</v>
      </c>
      <c r="E141" s="99">
        <v>0</v>
      </c>
      <c r="F141" s="99">
        <v>0</v>
      </c>
      <c r="G141" s="99">
        <v>0</v>
      </c>
      <c r="H141" s="99">
        <v>0</v>
      </c>
      <c r="I141" s="99">
        <v>0</v>
      </c>
    </row>
    <row r="142" spans="1:9" ht="14" thickTop="1" thickBot="1" x14ac:dyDescent="0.35">
      <c r="A142" s="93" t="s">
        <v>411</v>
      </c>
      <c r="B142" s="96" t="s">
        <v>138</v>
      </c>
      <c r="C142" s="94">
        <v>0</v>
      </c>
      <c r="D142" s="99">
        <v>0</v>
      </c>
      <c r="E142" s="99">
        <v>0</v>
      </c>
      <c r="F142" s="99">
        <v>0</v>
      </c>
      <c r="G142" s="99">
        <v>0</v>
      </c>
      <c r="H142" s="99">
        <v>0</v>
      </c>
      <c r="I142" s="99">
        <v>0</v>
      </c>
    </row>
    <row r="143" spans="1:9" ht="14" thickTop="1" thickBot="1" x14ac:dyDescent="0.35">
      <c r="A143" s="93" t="s">
        <v>411</v>
      </c>
      <c r="B143" s="96" t="s">
        <v>139</v>
      </c>
      <c r="C143" s="94">
        <v>0</v>
      </c>
      <c r="D143" s="99">
        <v>0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</row>
    <row r="144" spans="1:9" ht="14" thickTop="1" thickBot="1" x14ac:dyDescent="0.35">
      <c r="A144" s="93" t="s">
        <v>411</v>
      </c>
      <c r="B144" s="97" t="s">
        <v>142</v>
      </c>
      <c r="C144" s="94">
        <v>0</v>
      </c>
      <c r="D144" s="99">
        <v>0</v>
      </c>
      <c r="E144" s="99">
        <v>0</v>
      </c>
      <c r="F144" s="99">
        <v>0</v>
      </c>
      <c r="G144" s="99">
        <v>0</v>
      </c>
      <c r="H144" s="99">
        <v>0</v>
      </c>
      <c r="I144" s="99">
        <v>0</v>
      </c>
    </row>
    <row r="145" spans="1:9" ht="14" thickTop="1" thickBot="1" x14ac:dyDescent="0.35">
      <c r="A145" s="93" t="s">
        <v>411</v>
      </c>
      <c r="B145" s="96" t="s">
        <v>143</v>
      </c>
      <c r="C145" s="94">
        <v>0</v>
      </c>
      <c r="D145" s="99">
        <v>0</v>
      </c>
      <c r="E145" s="99">
        <v>0</v>
      </c>
      <c r="F145" s="99">
        <v>0</v>
      </c>
      <c r="G145" s="99">
        <v>0</v>
      </c>
      <c r="H145" s="99">
        <v>0</v>
      </c>
      <c r="I145" s="99">
        <v>0</v>
      </c>
    </row>
    <row r="146" spans="1:9" ht="14" thickTop="1" thickBot="1" x14ac:dyDescent="0.35">
      <c r="A146" s="93" t="s">
        <v>411</v>
      </c>
      <c r="B146" s="96" t="s">
        <v>144</v>
      </c>
      <c r="C146" s="94">
        <v>0</v>
      </c>
      <c r="D146" s="99">
        <v>0</v>
      </c>
      <c r="E146" s="99">
        <v>0</v>
      </c>
      <c r="F146" s="99">
        <v>0</v>
      </c>
      <c r="G146" s="99">
        <v>0</v>
      </c>
      <c r="H146" s="99">
        <v>0</v>
      </c>
      <c r="I146" s="99">
        <v>0</v>
      </c>
    </row>
    <row r="147" spans="1:9" ht="14" thickTop="1" thickBot="1" x14ac:dyDescent="0.35">
      <c r="A147" s="93" t="s">
        <v>411</v>
      </c>
      <c r="B147" s="96" t="s">
        <v>146</v>
      </c>
      <c r="C147" s="94">
        <v>0</v>
      </c>
      <c r="D147" s="99">
        <v>0</v>
      </c>
      <c r="E147" s="99">
        <v>0</v>
      </c>
      <c r="F147" s="99">
        <v>0</v>
      </c>
      <c r="G147" s="99">
        <v>0</v>
      </c>
      <c r="H147" s="99">
        <v>0</v>
      </c>
      <c r="I147" s="99">
        <v>0</v>
      </c>
    </row>
    <row r="148" spans="1:9" ht="14" thickTop="1" thickBot="1" x14ac:dyDescent="0.35">
      <c r="A148" s="93" t="s">
        <v>411</v>
      </c>
      <c r="B148" s="96" t="s">
        <v>147</v>
      </c>
      <c r="C148" s="94">
        <v>0</v>
      </c>
      <c r="D148" s="99">
        <v>0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</row>
    <row r="149" spans="1:9" ht="14" thickTop="1" thickBot="1" x14ac:dyDescent="0.35">
      <c r="A149" s="93" t="s">
        <v>411</v>
      </c>
      <c r="B149" s="96" t="s">
        <v>148</v>
      </c>
      <c r="C149" s="94">
        <v>0</v>
      </c>
      <c r="D149" s="99">
        <v>0</v>
      </c>
      <c r="E149" s="99">
        <v>0</v>
      </c>
      <c r="F149" s="99">
        <v>0</v>
      </c>
      <c r="G149" s="99">
        <v>0</v>
      </c>
      <c r="H149" s="99">
        <v>0</v>
      </c>
      <c r="I149" s="99">
        <v>0</v>
      </c>
    </row>
    <row r="150" spans="1:9" ht="14" thickTop="1" thickBot="1" x14ac:dyDescent="0.35">
      <c r="A150" s="93" t="s">
        <v>411</v>
      </c>
      <c r="B150" s="96" t="s">
        <v>149</v>
      </c>
      <c r="C150" s="94">
        <v>0</v>
      </c>
      <c r="D150" s="99">
        <v>0</v>
      </c>
      <c r="E150" s="99">
        <v>0</v>
      </c>
      <c r="F150" s="99">
        <v>0</v>
      </c>
      <c r="G150" s="99">
        <v>0</v>
      </c>
      <c r="H150" s="99">
        <v>0</v>
      </c>
      <c r="I150" s="99">
        <v>0</v>
      </c>
    </row>
    <row r="151" spans="1:9" ht="14" thickTop="1" thickBot="1" x14ac:dyDescent="0.35">
      <c r="A151" s="94" t="s">
        <v>411</v>
      </c>
      <c r="B151" s="96" t="s">
        <v>150</v>
      </c>
      <c r="C151" s="94">
        <v>0</v>
      </c>
      <c r="D151" s="99">
        <v>0</v>
      </c>
      <c r="E151" s="99">
        <v>0</v>
      </c>
      <c r="F151" s="99">
        <v>0</v>
      </c>
      <c r="G151" s="99">
        <v>0</v>
      </c>
      <c r="H151" s="99">
        <v>0</v>
      </c>
      <c r="I151" s="99">
        <v>0</v>
      </c>
    </row>
    <row r="152" spans="1:9" ht="14" thickTop="1" thickBot="1" x14ac:dyDescent="0.35">
      <c r="A152" s="93" t="s">
        <v>411</v>
      </c>
      <c r="B152" s="96" t="s">
        <v>152</v>
      </c>
      <c r="C152" s="94">
        <v>0</v>
      </c>
      <c r="D152" s="99">
        <v>0</v>
      </c>
      <c r="E152" s="99">
        <v>0</v>
      </c>
      <c r="F152" s="99">
        <v>0</v>
      </c>
      <c r="G152" s="99">
        <v>0</v>
      </c>
      <c r="H152" s="99">
        <v>0</v>
      </c>
      <c r="I152" s="99">
        <v>0</v>
      </c>
    </row>
    <row r="153" spans="1:9" ht="14" thickTop="1" thickBot="1" x14ac:dyDescent="0.35">
      <c r="A153" s="93" t="s">
        <v>411</v>
      </c>
      <c r="B153" s="96" t="s">
        <v>153</v>
      </c>
      <c r="C153" s="94">
        <v>0</v>
      </c>
      <c r="D153" s="99">
        <v>0</v>
      </c>
      <c r="E153" s="99">
        <v>0</v>
      </c>
      <c r="F153" s="99">
        <v>0</v>
      </c>
      <c r="G153" s="99">
        <v>0</v>
      </c>
      <c r="H153" s="99">
        <v>0</v>
      </c>
      <c r="I153" s="99">
        <v>0</v>
      </c>
    </row>
    <row r="154" spans="1:9" ht="14" thickTop="1" thickBot="1" x14ac:dyDescent="0.35">
      <c r="A154" s="93" t="s">
        <v>411</v>
      </c>
      <c r="B154" s="96" t="s">
        <v>154</v>
      </c>
      <c r="C154" s="94">
        <v>0</v>
      </c>
      <c r="D154" s="99">
        <v>0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</row>
    <row r="155" spans="1:9" ht="14" thickTop="1" thickBot="1" x14ac:dyDescent="0.35">
      <c r="A155" s="93" t="s">
        <v>411</v>
      </c>
      <c r="B155" s="97" t="s">
        <v>155</v>
      </c>
      <c r="C155" s="94">
        <v>0</v>
      </c>
      <c r="D155" s="99">
        <v>0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</row>
    <row r="156" spans="1:9" ht="14" thickTop="1" thickBot="1" x14ac:dyDescent="0.35">
      <c r="A156" s="93" t="s">
        <v>411</v>
      </c>
      <c r="B156" s="96" t="s">
        <v>156</v>
      </c>
      <c r="C156" s="94">
        <v>0</v>
      </c>
      <c r="D156" s="99">
        <v>0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</row>
    <row r="157" spans="1:9" ht="14" thickTop="1" thickBot="1" x14ac:dyDescent="0.35">
      <c r="A157" s="94" t="s">
        <v>411</v>
      </c>
      <c r="B157" s="96" t="s">
        <v>157</v>
      </c>
      <c r="C157" s="94">
        <v>0</v>
      </c>
      <c r="D157" s="99">
        <v>0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</row>
    <row r="158" spans="1:9" ht="14" thickTop="1" thickBot="1" x14ac:dyDescent="0.35">
      <c r="A158" s="93" t="s">
        <v>411</v>
      </c>
      <c r="B158" s="96" t="s">
        <v>158</v>
      </c>
      <c r="C158" s="94">
        <v>0</v>
      </c>
      <c r="D158" s="99">
        <v>0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</row>
    <row r="159" spans="1:9" ht="14" thickTop="1" thickBot="1" x14ac:dyDescent="0.35">
      <c r="A159" s="93" t="s">
        <v>411</v>
      </c>
      <c r="B159" s="96" t="s">
        <v>159</v>
      </c>
      <c r="C159" s="94">
        <v>0</v>
      </c>
      <c r="D159" s="99">
        <v>0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</row>
    <row r="160" spans="1:9" ht="14" thickTop="1" thickBot="1" x14ac:dyDescent="0.35">
      <c r="A160" s="93" t="s">
        <v>411</v>
      </c>
      <c r="B160" s="96" t="s">
        <v>160</v>
      </c>
      <c r="C160" s="94">
        <v>0</v>
      </c>
      <c r="D160" s="99">
        <v>0</v>
      </c>
      <c r="E160" s="99">
        <v>0</v>
      </c>
      <c r="F160" s="99">
        <v>0</v>
      </c>
      <c r="G160" s="99">
        <v>0</v>
      </c>
      <c r="H160" s="99">
        <v>0</v>
      </c>
      <c r="I160" s="99">
        <v>0</v>
      </c>
    </row>
    <row r="161" spans="1:9" ht="14" thickTop="1" thickBot="1" x14ac:dyDescent="0.35">
      <c r="A161" s="93" t="s">
        <v>411</v>
      </c>
      <c r="B161" s="96" t="s">
        <v>707</v>
      </c>
      <c r="C161" s="94">
        <v>0</v>
      </c>
      <c r="D161" s="99">
        <v>0</v>
      </c>
      <c r="E161" s="99">
        <v>0</v>
      </c>
      <c r="F161" s="99">
        <v>0</v>
      </c>
      <c r="G161" s="99">
        <v>0</v>
      </c>
      <c r="H161" s="99">
        <v>0</v>
      </c>
      <c r="I161" s="99">
        <v>0</v>
      </c>
    </row>
    <row r="162" spans="1:9" ht="14" thickTop="1" thickBot="1" x14ac:dyDescent="0.35">
      <c r="A162" s="93" t="s">
        <v>411</v>
      </c>
      <c r="B162" s="97" t="s">
        <v>161</v>
      </c>
      <c r="C162" s="94">
        <v>0</v>
      </c>
      <c r="D162" s="99">
        <v>0</v>
      </c>
      <c r="E162" s="99">
        <v>0</v>
      </c>
      <c r="F162" s="99">
        <v>0</v>
      </c>
      <c r="G162" s="99">
        <v>0</v>
      </c>
      <c r="H162" s="99">
        <v>0</v>
      </c>
      <c r="I162" s="99">
        <v>0</v>
      </c>
    </row>
    <row r="163" spans="1:9" ht="14" thickTop="1" thickBot="1" x14ac:dyDescent="0.35">
      <c r="A163" s="93" t="s">
        <v>411</v>
      </c>
      <c r="B163" s="96" t="s">
        <v>162</v>
      </c>
      <c r="C163" s="94">
        <v>0</v>
      </c>
      <c r="D163" s="99">
        <v>0</v>
      </c>
      <c r="E163" s="99">
        <v>0</v>
      </c>
      <c r="F163" s="99">
        <v>0</v>
      </c>
      <c r="G163" s="99">
        <v>0</v>
      </c>
      <c r="H163" s="99">
        <v>0</v>
      </c>
      <c r="I163" s="99">
        <v>0</v>
      </c>
    </row>
    <row r="164" spans="1:9" ht="14" thickTop="1" thickBot="1" x14ac:dyDescent="0.35">
      <c r="A164" s="94" t="s">
        <v>411</v>
      </c>
      <c r="B164" s="96" t="s">
        <v>163</v>
      </c>
      <c r="C164" s="94">
        <v>0</v>
      </c>
      <c r="D164" s="99">
        <v>0</v>
      </c>
      <c r="E164" s="99">
        <v>0</v>
      </c>
      <c r="F164" s="99">
        <v>0</v>
      </c>
      <c r="G164" s="99">
        <v>0</v>
      </c>
      <c r="H164" s="99">
        <v>0</v>
      </c>
      <c r="I164" s="99">
        <v>0</v>
      </c>
    </row>
    <row r="165" spans="1:9" ht="14" thickTop="1" thickBot="1" x14ac:dyDescent="0.35">
      <c r="A165" s="93" t="s">
        <v>411</v>
      </c>
      <c r="B165" s="96" t="s">
        <v>165</v>
      </c>
      <c r="C165" s="94">
        <v>0</v>
      </c>
      <c r="D165" s="99">
        <v>0</v>
      </c>
      <c r="E165" s="99">
        <v>0</v>
      </c>
      <c r="F165" s="99">
        <v>0</v>
      </c>
      <c r="G165" s="99">
        <v>0</v>
      </c>
      <c r="H165" s="99">
        <v>0</v>
      </c>
      <c r="I165" s="99">
        <v>0</v>
      </c>
    </row>
    <row r="166" spans="1:9" ht="14" thickTop="1" thickBot="1" x14ac:dyDescent="0.35">
      <c r="A166" s="93" t="s">
        <v>411</v>
      </c>
      <c r="B166" s="97" t="s">
        <v>166</v>
      </c>
      <c r="C166" s="94">
        <v>0</v>
      </c>
      <c r="D166" s="99">
        <v>0</v>
      </c>
      <c r="E166" s="99">
        <v>0</v>
      </c>
      <c r="F166" s="99">
        <v>0</v>
      </c>
      <c r="G166" s="99">
        <v>0</v>
      </c>
      <c r="H166" s="99">
        <v>0</v>
      </c>
      <c r="I166" s="99">
        <v>0</v>
      </c>
    </row>
    <row r="167" spans="1:9" ht="14" thickTop="1" thickBot="1" x14ac:dyDescent="0.35">
      <c r="A167" s="93" t="s">
        <v>411</v>
      </c>
      <c r="B167" s="96" t="s">
        <v>167</v>
      </c>
      <c r="C167" s="94">
        <v>0</v>
      </c>
      <c r="D167" s="99">
        <v>0</v>
      </c>
      <c r="E167" s="99">
        <v>0</v>
      </c>
      <c r="F167" s="99">
        <v>0</v>
      </c>
      <c r="G167" s="99">
        <v>0</v>
      </c>
      <c r="H167" s="99">
        <v>0</v>
      </c>
      <c r="I167" s="99">
        <v>0</v>
      </c>
    </row>
    <row r="168" spans="1:9" ht="14" thickTop="1" thickBot="1" x14ac:dyDescent="0.35">
      <c r="A168" s="93" t="s">
        <v>411</v>
      </c>
      <c r="B168" s="96" t="s">
        <v>168</v>
      </c>
      <c r="C168" s="94">
        <v>0</v>
      </c>
      <c r="D168" s="99">
        <v>0</v>
      </c>
      <c r="E168" s="99">
        <v>0</v>
      </c>
      <c r="F168" s="99">
        <v>0</v>
      </c>
      <c r="G168" s="99">
        <v>0</v>
      </c>
      <c r="H168" s="99">
        <v>0</v>
      </c>
      <c r="I168" s="99">
        <v>0</v>
      </c>
    </row>
    <row r="169" spans="1:9" ht="14" thickTop="1" thickBot="1" x14ac:dyDescent="0.35">
      <c r="A169" s="93" t="s">
        <v>411</v>
      </c>
      <c r="B169" s="96" t="s">
        <v>170</v>
      </c>
      <c r="C169" s="94">
        <v>0</v>
      </c>
      <c r="D169" s="99">
        <v>0</v>
      </c>
      <c r="E169" s="99">
        <v>0</v>
      </c>
      <c r="F169" s="99">
        <v>0</v>
      </c>
      <c r="G169" s="99">
        <v>0</v>
      </c>
      <c r="H169" s="99">
        <v>0</v>
      </c>
      <c r="I169" s="99">
        <v>0</v>
      </c>
    </row>
    <row r="170" spans="1:9" ht="14" thickTop="1" thickBot="1" x14ac:dyDescent="0.35">
      <c r="A170" s="94" t="s">
        <v>411</v>
      </c>
      <c r="B170" s="96" t="s">
        <v>172</v>
      </c>
      <c r="C170" s="94">
        <v>0</v>
      </c>
      <c r="D170" s="99">
        <v>0</v>
      </c>
      <c r="E170" s="99">
        <v>0</v>
      </c>
      <c r="F170" s="99">
        <v>0</v>
      </c>
      <c r="G170" s="99">
        <v>0</v>
      </c>
      <c r="H170" s="99">
        <v>0</v>
      </c>
      <c r="I170" s="99">
        <v>0</v>
      </c>
    </row>
    <row r="171" spans="1:9" ht="14" thickTop="1" thickBot="1" x14ac:dyDescent="0.35">
      <c r="A171" s="93" t="s">
        <v>411</v>
      </c>
      <c r="B171" s="96" t="s">
        <v>173</v>
      </c>
      <c r="C171" s="94">
        <v>0</v>
      </c>
      <c r="D171" s="99">
        <v>0</v>
      </c>
      <c r="E171" s="99">
        <v>0</v>
      </c>
      <c r="F171" s="99">
        <v>0</v>
      </c>
      <c r="G171" s="99">
        <v>0</v>
      </c>
      <c r="H171" s="99">
        <v>0</v>
      </c>
      <c r="I171" s="99">
        <v>0</v>
      </c>
    </row>
    <row r="172" spans="1:9" ht="14" thickTop="1" thickBot="1" x14ac:dyDescent="0.35">
      <c r="A172" s="93" t="s">
        <v>411</v>
      </c>
      <c r="B172" s="96" t="s">
        <v>174</v>
      </c>
      <c r="C172" s="94">
        <v>0</v>
      </c>
      <c r="D172" s="99">
        <v>0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</row>
    <row r="173" spans="1:9" ht="14" thickTop="1" thickBot="1" x14ac:dyDescent="0.35">
      <c r="A173" s="93" t="s">
        <v>411</v>
      </c>
      <c r="B173" s="96" t="s">
        <v>175</v>
      </c>
      <c r="C173" s="94">
        <v>0</v>
      </c>
      <c r="D173" s="99">
        <v>0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</row>
    <row r="174" spans="1:9" ht="14" thickTop="1" thickBot="1" x14ac:dyDescent="0.35">
      <c r="A174" s="93" t="s">
        <v>411</v>
      </c>
      <c r="B174" s="96" t="s">
        <v>176</v>
      </c>
      <c r="C174" s="94">
        <v>0</v>
      </c>
      <c r="D174" s="99">
        <v>0</v>
      </c>
      <c r="E174" s="99">
        <v>0</v>
      </c>
      <c r="F174" s="99">
        <v>0</v>
      </c>
      <c r="G174" s="99">
        <v>0</v>
      </c>
      <c r="H174" s="99">
        <v>0</v>
      </c>
      <c r="I174" s="99">
        <v>0</v>
      </c>
    </row>
    <row r="175" spans="1:9" ht="14" thickTop="1" thickBot="1" x14ac:dyDescent="0.35">
      <c r="A175" s="93" t="s">
        <v>411</v>
      </c>
      <c r="B175" s="96" t="s">
        <v>177</v>
      </c>
      <c r="C175" s="94">
        <v>0</v>
      </c>
      <c r="D175" s="99">
        <v>0</v>
      </c>
      <c r="E175" s="99">
        <v>0</v>
      </c>
      <c r="F175" s="99">
        <v>0</v>
      </c>
      <c r="G175" s="99">
        <v>0</v>
      </c>
      <c r="H175" s="99">
        <v>0</v>
      </c>
      <c r="I175" s="99">
        <v>0</v>
      </c>
    </row>
    <row r="176" spans="1:9" ht="14" thickTop="1" thickBot="1" x14ac:dyDescent="0.35">
      <c r="A176" s="93" t="s">
        <v>411</v>
      </c>
      <c r="B176" s="96" t="s">
        <v>178</v>
      </c>
      <c r="C176" s="94">
        <v>0</v>
      </c>
      <c r="D176" s="99">
        <v>0</v>
      </c>
      <c r="E176" s="99">
        <v>0</v>
      </c>
      <c r="F176" s="99">
        <v>0</v>
      </c>
      <c r="G176" s="99">
        <v>0</v>
      </c>
      <c r="H176" s="99">
        <v>0</v>
      </c>
      <c r="I176" s="99">
        <v>0</v>
      </c>
    </row>
    <row r="177" spans="1:9" ht="14" thickTop="1" thickBot="1" x14ac:dyDescent="0.35">
      <c r="A177" s="93" t="s">
        <v>411</v>
      </c>
      <c r="B177" s="96" t="s">
        <v>179</v>
      </c>
      <c r="C177" s="94">
        <v>0</v>
      </c>
      <c r="D177" s="99">
        <v>0</v>
      </c>
      <c r="E177" s="99">
        <v>0</v>
      </c>
      <c r="F177" s="99">
        <v>0</v>
      </c>
      <c r="G177" s="99">
        <v>0</v>
      </c>
      <c r="H177" s="99">
        <v>0</v>
      </c>
      <c r="I177" s="99">
        <v>0</v>
      </c>
    </row>
    <row r="178" spans="1:9" ht="14" thickTop="1" thickBot="1" x14ac:dyDescent="0.35">
      <c r="A178" s="93" t="s">
        <v>411</v>
      </c>
      <c r="B178" s="96" t="s">
        <v>180</v>
      </c>
      <c r="C178" s="94">
        <v>0</v>
      </c>
      <c r="D178" s="99">
        <v>0</v>
      </c>
      <c r="E178" s="99">
        <v>0</v>
      </c>
      <c r="F178" s="99">
        <v>0</v>
      </c>
      <c r="G178" s="99">
        <v>0</v>
      </c>
      <c r="H178" s="99">
        <v>0</v>
      </c>
      <c r="I178" s="99">
        <v>0</v>
      </c>
    </row>
    <row r="179" spans="1:9" ht="14" thickTop="1" thickBot="1" x14ac:dyDescent="0.35">
      <c r="A179" s="93" t="s">
        <v>411</v>
      </c>
      <c r="B179" s="96" t="s">
        <v>181</v>
      </c>
      <c r="C179" s="94">
        <v>0</v>
      </c>
      <c r="D179" s="99">
        <v>0</v>
      </c>
      <c r="E179" s="99">
        <v>0</v>
      </c>
      <c r="F179" s="99">
        <v>0</v>
      </c>
      <c r="G179" s="99">
        <v>0</v>
      </c>
      <c r="H179" s="99">
        <v>0</v>
      </c>
      <c r="I179" s="99">
        <v>0</v>
      </c>
    </row>
    <row r="180" spans="1:9" ht="14" thickTop="1" thickBot="1" x14ac:dyDescent="0.35">
      <c r="A180" s="94" t="s">
        <v>411</v>
      </c>
      <c r="B180" s="96" t="s">
        <v>183</v>
      </c>
      <c r="C180" s="94">
        <v>0</v>
      </c>
      <c r="D180" s="99">
        <v>0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</row>
    <row r="181" spans="1:9" ht="14" thickTop="1" thickBot="1" x14ac:dyDescent="0.35">
      <c r="A181" s="93" t="s">
        <v>411</v>
      </c>
      <c r="B181" s="96" t="s">
        <v>184</v>
      </c>
      <c r="C181" s="94">
        <v>0</v>
      </c>
      <c r="D181" s="99">
        <v>0</v>
      </c>
      <c r="E181" s="99">
        <v>0</v>
      </c>
      <c r="F181" s="99">
        <v>0</v>
      </c>
      <c r="G181" s="99">
        <v>0</v>
      </c>
      <c r="H181" s="99">
        <v>0</v>
      </c>
      <c r="I181" s="99">
        <v>0</v>
      </c>
    </row>
    <row r="182" spans="1:9" ht="14" thickTop="1" thickBot="1" x14ac:dyDescent="0.35">
      <c r="A182" s="93" t="s">
        <v>411</v>
      </c>
      <c r="B182" s="96" t="s">
        <v>185</v>
      </c>
      <c r="C182" s="94">
        <v>0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</row>
    <row r="183" spans="1:9" ht="14" thickTop="1" thickBot="1" x14ac:dyDescent="0.35">
      <c r="A183" s="94" t="s">
        <v>411</v>
      </c>
      <c r="B183" s="96" t="s">
        <v>186</v>
      </c>
      <c r="C183" s="94">
        <v>0</v>
      </c>
      <c r="D183" s="99">
        <v>0</v>
      </c>
      <c r="E183" s="99">
        <v>0</v>
      </c>
      <c r="F183" s="99">
        <v>0</v>
      </c>
      <c r="G183" s="99">
        <v>0</v>
      </c>
      <c r="H183" s="99">
        <v>0</v>
      </c>
      <c r="I183" s="99">
        <v>0</v>
      </c>
    </row>
    <row r="184" spans="1:9" ht="14" thickTop="1" thickBot="1" x14ac:dyDescent="0.35">
      <c r="A184" s="94" t="s">
        <v>411</v>
      </c>
      <c r="B184" s="96" t="s">
        <v>187</v>
      </c>
      <c r="C184" s="94">
        <v>0</v>
      </c>
      <c r="D184" s="99">
        <v>0</v>
      </c>
      <c r="E184" s="99">
        <v>0</v>
      </c>
      <c r="F184" s="99">
        <v>0</v>
      </c>
      <c r="G184" s="99">
        <v>0</v>
      </c>
      <c r="H184" s="99">
        <v>0</v>
      </c>
      <c r="I184" s="99">
        <v>0</v>
      </c>
    </row>
    <row r="185" spans="1:9" ht="14" thickTop="1" thickBot="1" x14ac:dyDescent="0.35">
      <c r="A185" s="94" t="s">
        <v>411</v>
      </c>
      <c r="B185" s="96" t="s">
        <v>188</v>
      </c>
      <c r="C185" s="94">
        <v>0</v>
      </c>
      <c r="D185" s="99">
        <v>0</v>
      </c>
      <c r="E185" s="99">
        <v>0</v>
      </c>
      <c r="F185" s="99">
        <v>0</v>
      </c>
      <c r="G185" s="99">
        <v>0</v>
      </c>
      <c r="H185" s="99">
        <v>0</v>
      </c>
      <c r="I185" s="99">
        <v>0</v>
      </c>
    </row>
    <row r="186" spans="1:9" ht="14" thickTop="1" thickBot="1" x14ac:dyDescent="0.35">
      <c r="A186" s="94" t="s">
        <v>411</v>
      </c>
      <c r="B186" s="96" t="s">
        <v>705</v>
      </c>
      <c r="C186" s="94">
        <v>0</v>
      </c>
      <c r="D186" s="99">
        <v>0</v>
      </c>
      <c r="E186" s="99">
        <v>0</v>
      </c>
      <c r="F186" s="99">
        <v>0</v>
      </c>
      <c r="G186" s="99">
        <v>0</v>
      </c>
      <c r="H186" s="99">
        <v>0</v>
      </c>
      <c r="I186" s="99">
        <v>0</v>
      </c>
    </row>
    <row r="187" spans="1:9" ht="14" thickTop="1" thickBot="1" x14ac:dyDescent="0.35">
      <c r="A187" s="94" t="s">
        <v>411</v>
      </c>
      <c r="B187" s="96" t="s">
        <v>189</v>
      </c>
      <c r="C187" s="94">
        <v>0</v>
      </c>
      <c r="D187" s="99">
        <v>0</v>
      </c>
      <c r="E187" s="99">
        <v>0</v>
      </c>
      <c r="F187" s="99">
        <v>0</v>
      </c>
      <c r="G187" s="99">
        <v>0</v>
      </c>
      <c r="H187" s="99">
        <v>0</v>
      </c>
      <c r="I187" s="99">
        <v>0</v>
      </c>
    </row>
    <row r="188" spans="1:9" ht="14" thickTop="1" thickBot="1" x14ac:dyDescent="0.35">
      <c r="A188" s="94" t="s">
        <v>411</v>
      </c>
      <c r="B188" s="96" t="s">
        <v>191</v>
      </c>
      <c r="C188" s="94">
        <v>0</v>
      </c>
      <c r="D188" s="99">
        <v>0</v>
      </c>
      <c r="E188" s="99">
        <v>0</v>
      </c>
      <c r="F188" s="99">
        <v>0</v>
      </c>
      <c r="G188" s="99">
        <v>0</v>
      </c>
      <c r="H188" s="99">
        <v>0</v>
      </c>
      <c r="I188" s="99">
        <v>0</v>
      </c>
    </row>
    <row r="189" spans="1:9" ht="14" thickTop="1" thickBot="1" x14ac:dyDescent="0.35">
      <c r="A189" s="93" t="s">
        <v>411</v>
      </c>
      <c r="B189" s="96" t="s">
        <v>192</v>
      </c>
      <c r="C189" s="94">
        <v>0</v>
      </c>
      <c r="D189" s="99">
        <v>0</v>
      </c>
      <c r="E189" s="99">
        <v>0</v>
      </c>
      <c r="F189" s="99">
        <v>0</v>
      </c>
      <c r="G189" s="99">
        <v>0</v>
      </c>
      <c r="H189" s="99">
        <v>0</v>
      </c>
      <c r="I189" s="99">
        <v>0</v>
      </c>
    </row>
    <row r="190" spans="1:9" ht="14" thickTop="1" thickBot="1" x14ac:dyDescent="0.35">
      <c r="A190" s="93" t="s">
        <v>411</v>
      </c>
      <c r="B190" s="96" t="s">
        <v>193</v>
      </c>
      <c r="C190" s="94">
        <v>0</v>
      </c>
      <c r="D190" s="99">
        <v>0</v>
      </c>
      <c r="E190" s="99">
        <v>0</v>
      </c>
      <c r="F190" s="99">
        <v>0</v>
      </c>
      <c r="G190" s="99">
        <v>0</v>
      </c>
      <c r="H190" s="99">
        <v>0</v>
      </c>
      <c r="I190" s="99">
        <v>0</v>
      </c>
    </row>
    <row r="191" spans="1:9" ht="14" thickTop="1" thickBot="1" x14ac:dyDescent="0.35">
      <c r="A191" s="93" t="s">
        <v>411</v>
      </c>
      <c r="B191" s="96" t="s">
        <v>194</v>
      </c>
      <c r="C191" s="94">
        <v>0</v>
      </c>
      <c r="D191" s="99">
        <v>0</v>
      </c>
      <c r="E191" s="99">
        <v>0</v>
      </c>
      <c r="F191" s="99">
        <v>0</v>
      </c>
      <c r="G191" s="99">
        <v>0</v>
      </c>
      <c r="H191" s="99">
        <v>0</v>
      </c>
      <c r="I191" s="99">
        <v>0</v>
      </c>
    </row>
    <row r="192" spans="1:9" ht="14" thickTop="1" thickBot="1" x14ac:dyDescent="0.35">
      <c r="A192" s="93" t="s">
        <v>411</v>
      </c>
      <c r="B192" s="96" t="s">
        <v>566</v>
      </c>
      <c r="C192" s="94">
        <v>0</v>
      </c>
      <c r="D192" s="99">
        <v>0</v>
      </c>
      <c r="E192" s="99">
        <v>0</v>
      </c>
      <c r="F192" s="99">
        <v>0</v>
      </c>
      <c r="G192" s="99">
        <v>0</v>
      </c>
      <c r="H192" s="99">
        <v>0</v>
      </c>
      <c r="I192" s="99">
        <v>0</v>
      </c>
    </row>
    <row r="193" spans="1:9" ht="14" thickTop="1" thickBot="1" x14ac:dyDescent="0.35">
      <c r="A193" s="93" t="s">
        <v>411</v>
      </c>
      <c r="B193" s="96" t="s">
        <v>195</v>
      </c>
      <c r="C193" s="94">
        <v>0</v>
      </c>
      <c r="D193" s="99">
        <v>0</v>
      </c>
      <c r="E193" s="99">
        <v>0</v>
      </c>
      <c r="F193" s="99">
        <v>0</v>
      </c>
      <c r="G193" s="99">
        <v>0</v>
      </c>
      <c r="H193" s="99">
        <v>0</v>
      </c>
      <c r="I193" s="99">
        <v>0</v>
      </c>
    </row>
    <row r="194" spans="1:9" ht="14" thickTop="1" thickBot="1" x14ac:dyDescent="0.35">
      <c r="A194" s="93" t="s">
        <v>411</v>
      </c>
      <c r="B194" s="96" t="s">
        <v>196</v>
      </c>
      <c r="C194" s="94">
        <v>0</v>
      </c>
      <c r="D194" s="99">
        <v>0</v>
      </c>
      <c r="E194" s="99">
        <v>0</v>
      </c>
      <c r="F194" s="99">
        <v>0</v>
      </c>
      <c r="G194" s="99">
        <v>0</v>
      </c>
      <c r="H194" s="99">
        <v>0</v>
      </c>
      <c r="I194" s="99">
        <v>0</v>
      </c>
    </row>
    <row r="195" spans="1:9" ht="14" thickTop="1" thickBot="1" x14ac:dyDescent="0.35">
      <c r="A195" s="93" t="s">
        <v>411</v>
      </c>
      <c r="B195" s="96" t="s">
        <v>706</v>
      </c>
      <c r="C195" s="94">
        <v>0</v>
      </c>
      <c r="D195" s="99">
        <v>0</v>
      </c>
      <c r="E195" s="99">
        <v>0</v>
      </c>
      <c r="F195" s="99">
        <v>0</v>
      </c>
      <c r="G195" s="99">
        <v>0</v>
      </c>
      <c r="H195" s="99">
        <v>0</v>
      </c>
      <c r="I195" s="99">
        <v>0</v>
      </c>
    </row>
    <row r="196" spans="1:9" ht="14" thickTop="1" thickBot="1" x14ac:dyDescent="0.35">
      <c r="A196" s="93" t="s">
        <v>411</v>
      </c>
      <c r="B196" s="96" t="s">
        <v>197</v>
      </c>
      <c r="C196" s="94">
        <v>0</v>
      </c>
      <c r="D196" s="99">
        <v>0</v>
      </c>
      <c r="E196" s="99">
        <v>0</v>
      </c>
      <c r="F196" s="99">
        <v>0</v>
      </c>
      <c r="G196" s="99">
        <v>0</v>
      </c>
      <c r="H196" s="99">
        <v>0</v>
      </c>
      <c r="I196" s="99">
        <v>0</v>
      </c>
    </row>
    <row r="197" spans="1:9" ht="14" thickTop="1" thickBot="1" x14ac:dyDescent="0.35">
      <c r="A197" s="93" t="s">
        <v>411</v>
      </c>
      <c r="B197" s="96" t="s">
        <v>198</v>
      </c>
      <c r="C197" s="94">
        <v>0</v>
      </c>
      <c r="D197" s="99">
        <v>0</v>
      </c>
      <c r="E197" s="99">
        <v>0</v>
      </c>
      <c r="F197" s="99">
        <v>0</v>
      </c>
      <c r="G197" s="99">
        <v>0</v>
      </c>
      <c r="H197" s="99">
        <v>0</v>
      </c>
      <c r="I197" s="99">
        <v>0</v>
      </c>
    </row>
    <row r="198" spans="1:9" ht="14" thickTop="1" thickBot="1" x14ac:dyDescent="0.35">
      <c r="A198" s="93" t="s">
        <v>411</v>
      </c>
      <c r="B198" s="96" t="s">
        <v>199</v>
      </c>
      <c r="C198" s="94">
        <v>0</v>
      </c>
      <c r="D198" s="99">
        <v>0</v>
      </c>
      <c r="E198" s="99">
        <v>0</v>
      </c>
      <c r="F198" s="99">
        <v>0</v>
      </c>
      <c r="G198" s="99">
        <v>0</v>
      </c>
      <c r="H198" s="99">
        <v>0</v>
      </c>
      <c r="I198" s="99">
        <v>0</v>
      </c>
    </row>
    <row r="199" spans="1:9" ht="14" thickTop="1" thickBot="1" x14ac:dyDescent="0.35">
      <c r="A199" s="93" t="s">
        <v>411</v>
      </c>
      <c r="B199" s="96" t="s">
        <v>200</v>
      </c>
      <c r="C199" s="94">
        <v>0</v>
      </c>
      <c r="D199" s="99">
        <v>0</v>
      </c>
      <c r="E199" s="99">
        <v>0</v>
      </c>
      <c r="F199" s="99">
        <v>0</v>
      </c>
      <c r="G199" s="99">
        <v>0</v>
      </c>
      <c r="H199" s="99">
        <v>0</v>
      </c>
      <c r="I199" s="99">
        <v>0</v>
      </c>
    </row>
    <row r="200" spans="1:9" ht="14" thickTop="1" thickBot="1" x14ac:dyDescent="0.35">
      <c r="A200" s="93" t="s">
        <v>411</v>
      </c>
      <c r="B200" s="96" t="s">
        <v>201</v>
      </c>
      <c r="C200" s="94">
        <v>0</v>
      </c>
      <c r="D200" s="99">
        <v>0</v>
      </c>
      <c r="E200" s="99">
        <v>0</v>
      </c>
      <c r="F200" s="99">
        <v>0</v>
      </c>
      <c r="G200" s="99">
        <v>0</v>
      </c>
      <c r="H200" s="99">
        <v>0</v>
      </c>
      <c r="I200" s="99">
        <v>0</v>
      </c>
    </row>
    <row r="201" spans="1:9" ht="14" thickTop="1" thickBot="1" x14ac:dyDescent="0.35">
      <c r="A201" s="93" t="s">
        <v>411</v>
      </c>
      <c r="B201" s="96" t="s">
        <v>202</v>
      </c>
      <c r="C201" s="94">
        <v>0</v>
      </c>
      <c r="D201" s="99">
        <v>0</v>
      </c>
      <c r="E201" s="99">
        <v>0</v>
      </c>
      <c r="F201" s="99">
        <v>0</v>
      </c>
      <c r="G201" s="99">
        <v>0</v>
      </c>
      <c r="H201" s="99">
        <v>0</v>
      </c>
      <c r="I201" s="99">
        <v>0</v>
      </c>
    </row>
    <row r="202" spans="1:9" ht="14" thickTop="1" thickBot="1" x14ac:dyDescent="0.35">
      <c r="A202" s="93" t="s">
        <v>411</v>
      </c>
      <c r="B202" s="96" t="s">
        <v>203</v>
      </c>
      <c r="C202" s="94">
        <v>0</v>
      </c>
      <c r="D202" s="99">
        <v>0</v>
      </c>
      <c r="E202" s="99">
        <v>0</v>
      </c>
      <c r="F202" s="99">
        <v>0</v>
      </c>
      <c r="G202" s="99">
        <v>0</v>
      </c>
      <c r="H202" s="99">
        <v>0</v>
      </c>
      <c r="I202" s="99">
        <v>0</v>
      </c>
    </row>
    <row r="203" spans="1:9" ht="14" thickTop="1" thickBot="1" x14ac:dyDescent="0.35">
      <c r="A203" s="93" t="s">
        <v>411</v>
      </c>
      <c r="B203" s="96" t="s">
        <v>204</v>
      </c>
      <c r="C203" s="94">
        <v>0</v>
      </c>
      <c r="D203" s="99">
        <v>0</v>
      </c>
      <c r="E203" s="99">
        <v>0</v>
      </c>
      <c r="F203" s="99">
        <v>0</v>
      </c>
      <c r="G203" s="99">
        <v>0</v>
      </c>
      <c r="H203" s="99">
        <v>0</v>
      </c>
      <c r="I203" s="99">
        <v>0</v>
      </c>
    </row>
    <row r="204" spans="1:9" ht="14" thickTop="1" thickBot="1" x14ac:dyDescent="0.35">
      <c r="A204" s="93" t="s">
        <v>411</v>
      </c>
      <c r="B204" s="96" t="s">
        <v>205</v>
      </c>
      <c r="C204" s="94">
        <v>0</v>
      </c>
      <c r="D204" s="99">
        <v>0</v>
      </c>
      <c r="E204" s="99">
        <v>0</v>
      </c>
      <c r="F204" s="99">
        <v>0</v>
      </c>
      <c r="G204" s="99">
        <v>0</v>
      </c>
      <c r="H204" s="99">
        <v>0</v>
      </c>
      <c r="I204" s="99">
        <v>0</v>
      </c>
    </row>
    <row r="205" spans="1:9" ht="14" thickTop="1" thickBot="1" x14ac:dyDescent="0.35">
      <c r="A205" s="93" t="s">
        <v>411</v>
      </c>
      <c r="B205" s="96" t="s">
        <v>207</v>
      </c>
      <c r="C205" s="94">
        <v>0</v>
      </c>
      <c r="D205" s="99">
        <v>0</v>
      </c>
      <c r="E205" s="99">
        <v>0</v>
      </c>
      <c r="F205" s="99">
        <v>0</v>
      </c>
      <c r="G205" s="99">
        <v>0</v>
      </c>
      <c r="H205" s="99">
        <v>0</v>
      </c>
      <c r="I205" s="99">
        <v>0</v>
      </c>
    </row>
    <row r="206" spans="1:9" ht="14" thickTop="1" thickBot="1" x14ac:dyDescent="0.35">
      <c r="A206" s="93" t="s">
        <v>411</v>
      </c>
      <c r="B206" s="96" t="s">
        <v>208</v>
      </c>
      <c r="C206" s="94">
        <v>0</v>
      </c>
      <c r="D206" s="99">
        <v>0</v>
      </c>
      <c r="E206" s="99">
        <v>0</v>
      </c>
      <c r="F206" s="99">
        <v>0</v>
      </c>
      <c r="G206" s="99">
        <v>0</v>
      </c>
      <c r="H206" s="99">
        <v>0</v>
      </c>
      <c r="I206" s="99">
        <v>0</v>
      </c>
    </row>
    <row r="207" spans="1:9" ht="14" thickTop="1" thickBot="1" x14ac:dyDescent="0.35">
      <c r="A207" s="93" t="s">
        <v>411</v>
      </c>
      <c r="B207" s="96" t="s">
        <v>209</v>
      </c>
      <c r="C207" s="94">
        <v>0</v>
      </c>
      <c r="D207" s="99">
        <v>0</v>
      </c>
      <c r="E207" s="99">
        <v>0</v>
      </c>
      <c r="F207" s="99">
        <v>0</v>
      </c>
      <c r="G207" s="99">
        <v>0</v>
      </c>
      <c r="H207" s="99">
        <v>0</v>
      </c>
      <c r="I207" s="99">
        <v>0</v>
      </c>
    </row>
    <row r="208" spans="1:9" ht="14" thickTop="1" thickBot="1" x14ac:dyDescent="0.35">
      <c r="A208" s="93" t="s">
        <v>411</v>
      </c>
      <c r="B208" s="96" t="s">
        <v>210</v>
      </c>
      <c r="C208" s="94">
        <v>0</v>
      </c>
      <c r="D208" s="99">
        <v>0</v>
      </c>
      <c r="E208" s="99">
        <v>0</v>
      </c>
      <c r="F208" s="99">
        <v>0</v>
      </c>
      <c r="G208" s="99">
        <v>0</v>
      </c>
      <c r="H208" s="99">
        <v>0</v>
      </c>
      <c r="I208" s="99">
        <v>0</v>
      </c>
    </row>
    <row r="209" spans="1:9" ht="14" thickTop="1" thickBot="1" x14ac:dyDescent="0.35">
      <c r="A209" s="93" t="s">
        <v>411</v>
      </c>
      <c r="B209" s="96" t="s">
        <v>211</v>
      </c>
      <c r="C209" s="94">
        <v>0</v>
      </c>
      <c r="D209" s="99">
        <v>0</v>
      </c>
      <c r="E209" s="99">
        <v>0</v>
      </c>
      <c r="F209" s="99">
        <v>0</v>
      </c>
      <c r="G209" s="99">
        <v>0</v>
      </c>
      <c r="H209" s="99">
        <v>0</v>
      </c>
      <c r="I209" s="99">
        <v>0</v>
      </c>
    </row>
    <row r="210" spans="1:9" ht="14" thickTop="1" thickBot="1" x14ac:dyDescent="0.35">
      <c r="A210" s="93" t="s">
        <v>411</v>
      </c>
      <c r="B210" s="96" t="s">
        <v>213</v>
      </c>
      <c r="C210" s="94">
        <v>0</v>
      </c>
      <c r="D210" s="99">
        <v>0</v>
      </c>
      <c r="E210" s="99">
        <v>0</v>
      </c>
      <c r="F210" s="99">
        <v>0</v>
      </c>
      <c r="G210" s="99">
        <v>0</v>
      </c>
      <c r="H210" s="99">
        <v>0</v>
      </c>
      <c r="I210" s="99">
        <v>0</v>
      </c>
    </row>
    <row r="211" spans="1:9" ht="14" thickTop="1" thickBot="1" x14ac:dyDescent="0.35">
      <c r="A211" s="93" t="s">
        <v>411</v>
      </c>
      <c r="B211" s="96" t="s">
        <v>214</v>
      </c>
      <c r="C211" s="94">
        <v>0</v>
      </c>
      <c r="D211" s="99">
        <v>0</v>
      </c>
      <c r="E211" s="99">
        <v>0</v>
      </c>
      <c r="F211" s="99">
        <v>0</v>
      </c>
      <c r="G211" s="99">
        <v>0</v>
      </c>
      <c r="H211" s="99">
        <v>0</v>
      </c>
      <c r="I211" s="99">
        <v>0</v>
      </c>
    </row>
    <row r="212" spans="1:9" ht="14" thickTop="1" thickBot="1" x14ac:dyDescent="0.35">
      <c r="A212" s="93" t="s">
        <v>411</v>
      </c>
      <c r="B212" s="96" t="s">
        <v>215</v>
      </c>
      <c r="C212" s="94">
        <v>0</v>
      </c>
      <c r="D212" s="99">
        <v>0</v>
      </c>
      <c r="E212" s="99">
        <v>0</v>
      </c>
      <c r="F212" s="99">
        <v>0</v>
      </c>
      <c r="G212" s="99">
        <v>0</v>
      </c>
      <c r="H212" s="99">
        <v>0</v>
      </c>
      <c r="I212" s="99">
        <v>0</v>
      </c>
    </row>
    <row r="213" spans="1:9" ht="14" thickTop="1" thickBot="1" x14ac:dyDescent="0.35">
      <c r="A213" s="93" t="s">
        <v>411</v>
      </c>
      <c r="B213" s="96" t="s">
        <v>216</v>
      </c>
      <c r="C213" s="94">
        <v>0</v>
      </c>
      <c r="D213" s="99">
        <v>0</v>
      </c>
      <c r="E213" s="99">
        <v>0</v>
      </c>
      <c r="F213" s="99">
        <v>0</v>
      </c>
      <c r="G213" s="99">
        <v>0</v>
      </c>
      <c r="H213" s="99">
        <v>0</v>
      </c>
      <c r="I213" s="99">
        <v>0</v>
      </c>
    </row>
    <row r="214" spans="1:9" ht="14" thickTop="1" thickBot="1" x14ac:dyDescent="0.35">
      <c r="A214" s="93" t="s">
        <v>411</v>
      </c>
      <c r="B214" s="96" t="s">
        <v>218</v>
      </c>
      <c r="C214" s="94">
        <v>0</v>
      </c>
      <c r="D214" s="99">
        <v>0</v>
      </c>
      <c r="E214" s="99">
        <v>0</v>
      </c>
      <c r="F214" s="99">
        <v>0</v>
      </c>
      <c r="G214" s="99">
        <v>0</v>
      </c>
      <c r="H214" s="99">
        <v>0</v>
      </c>
      <c r="I214" s="99">
        <v>0</v>
      </c>
    </row>
    <row r="215" spans="1:9" ht="14" thickTop="1" thickBot="1" x14ac:dyDescent="0.35">
      <c r="A215" s="93" t="s">
        <v>411</v>
      </c>
      <c r="B215" s="96" t="s">
        <v>219</v>
      </c>
      <c r="C215" s="94">
        <v>0</v>
      </c>
      <c r="D215" s="99">
        <v>0</v>
      </c>
      <c r="E215" s="99">
        <v>0</v>
      </c>
      <c r="F215" s="99">
        <v>0</v>
      </c>
      <c r="G215" s="99">
        <v>0</v>
      </c>
      <c r="H215" s="99">
        <v>0</v>
      </c>
      <c r="I215" s="99">
        <v>0</v>
      </c>
    </row>
    <row r="216" spans="1:9" ht="14" thickTop="1" thickBot="1" x14ac:dyDescent="0.35">
      <c r="A216" s="93" t="s">
        <v>411</v>
      </c>
      <c r="B216" s="97" t="s">
        <v>220</v>
      </c>
      <c r="C216" s="94">
        <v>0</v>
      </c>
      <c r="D216" s="99">
        <v>0</v>
      </c>
      <c r="E216" s="99">
        <v>0</v>
      </c>
      <c r="F216" s="99">
        <v>0</v>
      </c>
      <c r="G216" s="99">
        <v>0</v>
      </c>
      <c r="H216" s="99">
        <v>0</v>
      </c>
      <c r="I216" s="99">
        <v>0</v>
      </c>
    </row>
    <row r="217" spans="1:9" ht="14" thickTop="1" thickBot="1" x14ac:dyDescent="0.35">
      <c r="A217" s="93" t="s">
        <v>411</v>
      </c>
      <c r="B217" s="96" t="s">
        <v>221</v>
      </c>
      <c r="C217" s="94">
        <v>0</v>
      </c>
      <c r="D217" s="99">
        <v>0</v>
      </c>
      <c r="E217" s="99">
        <v>0</v>
      </c>
      <c r="F217" s="99">
        <v>0</v>
      </c>
      <c r="G217" s="99">
        <v>0</v>
      </c>
      <c r="H217" s="99">
        <v>0</v>
      </c>
      <c r="I217" s="99">
        <v>0</v>
      </c>
    </row>
    <row r="218" spans="1:9" ht="14" thickTop="1" thickBot="1" x14ac:dyDescent="0.35">
      <c r="A218" s="93" t="s">
        <v>411</v>
      </c>
      <c r="B218" s="96" t="s">
        <v>222</v>
      </c>
      <c r="C218" s="94">
        <v>0</v>
      </c>
      <c r="D218" s="99">
        <v>0</v>
      </c>
      <c r="E218" s="99">
        <v>0</v>
      </c>
      <c r="F218" s="99">
        <v>0</v>
      </c>
      <c r="G218" s="99">
        <v>0</v>
      </c>
      <c r="H218" s="99">
        <v>0</v>
      </c>
      <c r="I218" s="99">
        <v>0</v>
      </c>
    </row>
    <row r="219" spans="1:9" ht="14" thickTop="1" thickBot="1" x14ac:dyDescent="0.35">
      <c r="A219" s="93" t="s">
        <v>411</v>
      </c>
      <c r="B219" s="96" t="s">
        <v>223</v>
      </c>
      <c r="C219" s="94">
        <v>0</v>
      </c>
      <c r="D219" s="99">
        <v>0</v>
      </c>
      <c r="E219" s="99">
        <v>0</v>
      </c>
      <c r="F219" s="99">
        <v>0</v>
      </c>
      <c r="G219" s="99">
        <v>0</v>
      </c>
      <c r="H219" s="99">
        <v>0</v>
      </c>
      <c r="I219" s="99">
        <v>0</v>
      </c>
    </row>
    <row r="220" spans="1:9" ht="14" thickTop="1" thickBot="1" x14ac:dyDescent="0.35">
      <c r="A220" s="93" t="s">
        <v>411</v>
      </c>
      <c r="B220" s="96" t="s">
        <v>224</v>
      </c>
      <c r="C220" s="94">
        <v>0</v>
      </c>
      <c r="D220" s="99">
        <v>0</v>
      </c>
      <c r="E220" s="99">
        <v>0</v>
      </c>
      <c r="F220" s="99">
        <v>0</v>
      </c>
      <c r="G220" s="99">
        <v>0</v>
      </c>
      <c r="H220" s="99">
        <v>0</v>
      </c>
      <c r="I220" s="99">
        <v>0</v>
      </c>
    </row>
    <row r="221" spans="1:9" ht="14" thickTop="1" thickBot="1" x14ac:dyDescent="0.35">
      <c r="A221" s="93" t="s">
        <v>411</v>
      </c>
      <c r="B221" s="96" t="s">
        <v>225</v>
      </c>
      <c r="C221" s="94">
        <v>0</v>
      </c>
      <c r="D221" s="99">
        <v>0</v>
      </c>
      <c r="E221" s="99">
        <v>0</v>
      </c>
      <c r="F221" s="99">
        <v>0</v>
      </c>
      <c r="G221" s="99">
        <v>0</v>
      </c>
      <c r="H221" s="99">
        <v>0</v>
      </c>
      <c r="I221" s="99">
        <v>0</v>
      </c>
    </row>
    <row r="222" spans="1:9" ht="14" thickTop="1" thickBot="1" x14ac:dyDescent="0.35">
      <c r="A222" s="93" t="s">
        <v>411</v>
      </c>
      <c r="B222" s="96" t="s">
        <v>226</v>
      </c>
      <c r="C222" s="94">
        <v>0</v>
      </c>
      <c r="D222" s="99">
        <v>0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</row>
    <row r="223" spans="1:9" ht="14" thickTop="1" thickBot="1" x14ac:dyDescent="0.35">
      <c r="A223" s="93" t="s">
        <v>411</v>
      </c>
      <c r="B223" s="96" t="s">
        <v>227</v>
      </c>
      <c r="C223" s="94">
        <v>0</v>
      </c>
      <c r="D223" s="99">
        <v>0</v>
      </c>
      <c r="E223" s="99">
        <v>0</v>
      </c>
      <c r="F223" s="99">
        <v>0</v>
      </c>
      <c r="G223" s="99">
        <v>0</v>
      </c>
      <c r="H223" s="99">
        <v>0</v>
      </c>
      <c r="I223" s="99">
        <v>0</v>
      </c>
    </row>
    <row r="224" spans="1:9" ht="14" thickTop="1" thickBot="1" x14ac:dyDescent="0.35">
      <c r="A224" s="93" t="s">
        <v>411</v>
      </c>
      <c r="B224" s="96" t="s">
        <v>228</v>
      </c>
      <c r="C224" s="94">
        <v>0</v>
      </c>
      <c r="D224" s="99">
        <v>0</v>
      </c>
      <c r="E224" s="99">
        <v>0</v>
      </c>
      <c r="F224" s="99">
        <v>0</v>
      </c>
      <c r="G224" s="99">
        <v>0</v>
      </c>
      <c r="H224" s="99">
        <v>0</v>
      </c>
      <c r="I224" s="99">
        <v>0</v>
      </c>
    </row>
    <row r="225" spans="1:9" ht="14" thickTop="1" thickBot="1" x14ac:dyDescent="0.35">
      <c r="A225" s="93" t="s">
        <v>411</v>
      </c>
      <c r="B225" s="96" t="s">
        <v>229</v>
      </c>
      <c r="C225" s="94">
        <v>0</v>
      </c>
      <c r="D225" s="99">
        <v>0</v>
      </c>
      <c r="E225" s="99">
        <v>0</v>
      </c>
      <c r="F225" s="99">
        <v>0</v>
      </c>
      <c r="G225" s="99">
        <v>0</v>
      </c>
      <c r="H225" s="99">
        <v>0</v>
      </c>
      <c r="I225" s="99">
        <v>0</v>
      </c>
    </row>
    <row r="226" spans="1:9" ht="14" thickTop="1" thickBot="1" x14ac:dyDescent="0.35">
      <c r="A226" s="93" t="s">
        <v>411</v>
      </c>
      <c r="B226" s="96" t="s">
        <v>230</v>
      </c>
      <c r="C226" s="94">
        <v>0</v>
      </c>
      <c r="D226" s="99">
        <v>0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</row>
    <row r="227" spans="1:9" ht="14" thickTop="1" thickBot="1" x14ac:dyDescent="0.35">
      <c r="A227" s="93" t="s">
        <v>411</v>
      </c>
      <c r="B227" s="96" t="s">
        <v>231</v>
      </c>
      <c r="C227" s="94">
        <v>0</v>
      </c>
      <c r="D227" s="99">
        <v>0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</row>
    <row r="228" spans="1:9" ht="14" thickTop="1" thickBot="1" x14ac:dyDescent="0.35">
      <c r="A228" s="93" t="s">
        <v>411</v>
      </c>
      <c r="B228" s="96" t="s">
        <v>232</v>
      </c>
      <c r="C228" s="94">
        <v>0</v>
      </c>
      <c r="D228" s="99">
        <v>0</v>
      </c>
      <c r="E228" s="99">
        <v>0</v>
      </c>
      <c r="F228" s="99">
        <v>0</v>
      </c>
      <c r="G228" s="99">
        <v>0</v>
      </c>
      <c r="H228" s="99">
        <v>0</v>
      </c>
      <c r="I228" s="99">
        <v>0</v>
      </c>
    </row>
    <row r="229" spans="1:9" ht="14" thickTop="1" thickBot="1" x14ac:dyDescent="0.35">
      <c r="A229" s="93" t="s">
        <v>411</v>
      </c>
      <c r="B229" s="96" t="s">
        <v>233</v>
      </c>
      <c r="C229" s="94">
        <v>0</v>
      </c>
      <c r="D229" s="99">
        <v>0</v>
      </c>
      <c r="E229" s="99">
        <v>0</v>
      </c>
      <c r="F229" s="99">
        <v>0</v>
      </c>
      <c r="G229" s="99">
        <v>0</v>
      </c>
      <c r="H229" s="99">
        <v>0</v>
      </c>
      <c r="I229" s="99">
        <v>0</v>
      </c>
    </row>
    <row r="230" spans="1:9" ht="14" thickTop="1" thickBot="1" x14ac:dyDescent="0.35">
      <c r="A230" s="93" t="s">
        <v>411</v>
      </c>
      <c r="B230" s="96" t="s">
        <v>234</v>
      </c>
      <c r="C230" s="94">
        <v>0</v>
      </c>
      <c r="D230" s="99">
        <v>0</v>
      </c>
      <c r="E230" s="99">
        <v>0</v>
      </c>
      <c r="F230" s="99">
        <v>0</v>
      </c>
      <c r="G230" s="99">
        <v>0</v>
      </c>
      <c r="H230" s="99">
        <v>0</v>
      </c>
      <c r="I230" s="99">
        <v>0</v>
      </c>
    </row>
    <row r="231" spans="1:9" ht="14" thickTop="1" thickBot="1" x14ac:dyDescent="0.35">
      <c r="A231" s="93" t="s">
        <v>411</v>
      </c>
      <c r="B231" s="96" t="s">
        <v>237</v>
      </c>
      <c r="C231" s="94">
        <v>0</v>
      </c>
      <c r="D231" s="99">
        <v>0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</row>
    <row r="232" spans="1:9" ht="14" thickTop="1" thickBot="1" x14ac:dyDescent="0.35">
      <c r="A232" s="93" t="s">
        <v>411</v>
      </c>
      <c r="B232" s="97" t="s">
        <v>238</v>
      </c>
      <c r="C232" s="94">
        <v>0</v>
      </c>
      <c r="D232" s="99">
        <v>0</v>
      </c>
      <c r="E232" s="99">
        <v>0</v>
      </c>
      <c r="F232" s="99">
        <v>0</v>
      </c>
      <c r="G232" s="99">
        <v>0</v>
      </c>
      <c r="H232" s="99">
        <v>0</v>
      </c>
      <c r="I232" s="99">
        <v>0</v>
      </c>
    </row>
    <row r="233" spans="1:9" ht="14" thickTop="1" thickBot="1" x14ac:dyDescent="0.35">
      <c r="A233" s="93" t="s">
        <v>411</v>
      </c>
      <c r="B233" s="96" t="s">
        <v>239</v>
      </c>
      <c r="C233" s="94">
        <v>0</v>
      </c>
      <c r="D233" s="99">
        <v>0</v>
      </c>
      <c r="E233" s="99">
        <v>0</v>
      </c>
      <c r="F233" s="99">
        <v>0</v>
      </c>
      <c r="G233" s="99">
        <v>0</v>
      </c>
      <c r="H233" s="99">
        <v>0</v>
      </c>
      <c r="I233" s="99">
        <v>0</v>
      </c>
    </row>
    <row r="234" spans="1:9" ht="14" thickTop="1" thickBot="1" x14ac:dyDescent="0.35">
      <c r="A234" s="93" t="s">
        <v>411</v>
      </c>
      <c r="B234" s="96" t="s">
        <v>241</v>
      </c>
      <c r="C234" s="94">
        <v>0</v>
      </c>
      <c r="D234" s="99">
        <v>0</v>
      </c>
      <c r="E234" s="99">
        <v>0</v>
      </c>
      <c r="F234" s="99">
        <v>0</v>
      </c>
      <c r="G234" s="99">
        <v>0</v>
      </c>
      <c r="H234" s="99">
        <v>0</v>
      </c>
      <c r="I234" s="99">
        <v>0</v>
      </c>
    </row>
    <row r="235" spans="1:9" ht="14" thickTop="1" thickBot="1" x14ac:dyDescent="0.35">
      <c r="A235" s="93" t="s">
        <v>411</v>
      </c>
      <c r="B235" s="97" t="s">
        <v>242</v>
      </c>
      <c r="C235" s="94">
        <v>0</v>
      </c>
      <c r="D235" s="99">
        <v>0</v>
      </c>
      <c r="E235" s="99">
        <v>0</v>
      </c>
      <c r="F235" s="99">
        <v>0</v>
      </c>
      <c r="G235" s="99">
        <v>0</v>
      </c>
      <c r="H235" s="99">
        <v>0</v>
      </c>
      <c r="I235" s="99">
        <v>0</v>
      </c>
    </row>
    <row r="236" spans="1:9" ht="14" thickTop="1" thickBot="1" x14ac:dyDescent="0.35">
      <c r="A236" s="93" t="s">
        <v>411</v>
      </c>
      <c r="B236" s="96" t="s">
        <v>243</v>
      </c>
      <c r="C236" s="94">
        <v>0</v>
      </c>
      <c r="D236" s="99">
        <v>0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</row>
    <row r="237" spans="1:9" ht="14" thickTop="1" thickBot="1" x14ac:dyDescent="0.35">
      <c r="A237" s="93" t="s">
        <v>411</v>
      </c>
      <c r="B237" s="97" t="s">
        <v>244</v>
      </c>
      <c r="C237" s="94">
        <v>0</v>
      </c>
      <c r="D237" s="99">
        <v>0</v>
      </c>
      <c r="E237" s="99">
        <v>0</v>
      </c>
      <c r="F237" s="99">
        <v>0</v>
      </c>
      <c r="G237" s="99">
        <v>0</v>
      </c>
      <c r="H237" s="99">
        <v>0</v>
      </c>
      <c r="I237" s="99">
        <v>0</v>
      </c>
    </row>
    <row r="238" spans="1:9" ht="14" thickTop="1" thickBot="1" x14ac:dyDescent="0.35">
      <c r="A238" s="93" t="s">
        <v>411</v>
      </c>
      <c r="B238" s="96" t="s">
        <v>245</v>
      </c>
      <c r="C238" s="94">
        <v>0</v>
      </c>
      <c r="D238" s="99">
        <v>0</v>
      </c>
      <c r="E238" s="99">
        <v>0</v>
      </c>
      <c r="F238" s="99">
        <v>0</v>
      </c>
      <c r="G238" s="99">
        <v>0</v>
      </c>
      <c r="H238" s="99">
        <v>0</v>
      </c>
      <c r="I238" s="99">
        <v>0</v>
      </c>
    </row>
    <row r="239" spans="1:9" ht="14" thickTop="1" thickBot="1" x14ac:dyDescent="0.35">
      <c r="A239" s="93" t="s">
        <v>411</v>
      </c>
      <c r="B239" s="96" t="s">
        <v>246</v>
      </c>
      <c r="C239" s="94">
        <v>0</v>
      </c>
      <c r="D239" s="99">
        <v>0</v>
      </c>
      <c r="E239" s="99">
        <v>0</v>
      </c>
      <c r="F239" s="99">
        <v>0</v>
      </c>
      <c r="G239" s="99">
        <v>0</v>
      </c>
      <c r="H239" s="99">
        <v>0</v>
      </c>
      <c r="I239" s="99">
        <v>0</v>
      </c>
    </row>
    <row r="240" spans="1:9" ht="14" thickTop="1" thickBot="1" x14ac:dyDescent="0.35">
      <c r="A240" s="93" t="s">
        <v>411</v>
      </c>
      <c r="B240" s="96" t="s">
        <v>247</v>
      </c>
      <c r="C240" s="94">
        <v>0</v>
      </c>
      <c r="D240" s="99">
        <v>0</v>
      </c>
      <c r="E240" s="99">
        <v>0</v>
      </c>
      <c r="F240" s="99">
        <v>0</v>
      </c>
      <c r="G240" s="99">
        <v>0</v>
      </c>
      <c r="H240" s="99">
        <v>0</v>
      </c>
      <c r="I240" s="99">
        <v>0</v>
      </c>
    </row>
    <row r="241" spans="1:9" ht="14" thickTop="1" thickBot="1" x14ac:dyDescent="0.35">
      <c r="A241" s="93" t="s">
        <v>411</v>
      </c>
      <c r="B241" s="96" t="s">
        <v>248</v>
      </c>
      <c r="C241" s="94">
        <v>0</v>
      </c>
      <c r="D241" s="99">
        <v>0</v>
      </c>
      <c r="E241" s="99">
        <v>0</v>
      </c>
      <c r="F241" s="99">
        <v>0</v>
      </c>
      <c r="G241" s="99">
        <v>0</v>
      </c>
      <c r="H241" s="99">
        <v>0</v>
      </c>
      <c r="I241" s="99">
        <v>0</v>
      </c>
    </row>
    <row r="242" spans="1:9" ht="14" thickTop="1" thickBot="1" x14ac:dyDescent="0.35">
      <c r="A242" s="93" t="s">
        <v>411</v>
      </c>
      <c r="B242" s="96" t="s">
        <v>250</v>
      </c>
      <c r="C242" s="94">
        <v>0</v>
      </c>
      <c r="D242" s="99">
        <v>0</v>
      </c>
      <c r="E242" s="99">
        <v>0</v>
      </c>
      <c r="F242" s="99">
        <v>0</v>
      </c>
      <c r="G242" s="99">
        <v>0</v>
      </c>
      <c r="H242" s="99">
        <v>0</v>
      </c>
      <c r="I242" s="99">
        <v>0</v>
      </c>
    </row>
    <row r="243" spans="1:9" ht="14" thickTop="1" thickBot="1" x14ac:dyDescent="0.35">
      <c r="A243" s="93" t="s">
        <v>411</v>
      </c>
      <c r="B243" s="96" t="s">
        <v>251</v>
      </c>
      <c r="C243" s="94">
        <v>0</v>
      </c>
      <c r="D243" s="99">
        <v>0</v>
      </c>
      <c r="E243" s="99">
        <v>0</v>
      </c>
      <c r="F243" s="99">
        <v>0</v>
      </c>
      <c r="G243" s="99">
        <v>0</v>
      </c>
      <c r="H243" s="99">
        <v>0</v>
      </c>
      <c r="I243" s="99">
        <v>0</v>
      </c>
    </row>
    <row r="244" spans="1:9" ht="14" thickTop="1" thickBot="1" x14ac:dyDescent="0.35">
      <c r="A244" s="93" t="s">
        <v>411</v>
      </c>
      <c r="B244" s="96" t="s">
        <v>252</v>
      </c>
      <c r="C244" s="94">
        <v>0</v>
      </c>
      <c r="D244" s="99">
        <v>0</v>
      </c>
      <c r="E244" s="99">
        <v>0</v>
      </c>
      <c r="F244" s="99">
        <v>0</v>
      </c>
      <c r="G244" s="99">
        <v>0</v>
      </c>
      <c r="H244" s="99">
        <v>0</v>
      </c>
      <c r="I244" s="99">
        <v>0</v>
      </c>
    </row>
    <row r="245" spans="1:9" ht="14" thickTop="1" thickBot="1" x14ac:dyDescent="0.35">
      <c r="A245" s="93" t="s">
        <v>411</v>
      </c>
      <c r="B245" s="96" t="s">
        <v>253</v>
      </c>
      <c r="C245" s="94">
        <v>0</v>
      </c>
      <c r="D245" s="99">
        <v>0</v>
      </c>
      <c r="E245" s="99">
        <v>0</v>
      </c>
      <c r="F245" s="99">
        <v>0</v>
      </c>
      <c r="G245" s="99">
        <v>0</v>
      </c>
      <c r="H245" s="99">
        <v>0</v>
      </c>
      <c r="I245" s="99">
        <v>0</v>
      </c>
    </row>
    <row r="246" spans="1:9" ht="14" thickTop="1" thickBot="1" x14ac:dyDescent="0.35">
      <c r="A246" s="93" t="s">
        <v>411</v>
      </c>
      <c r="B246" s="96" t="s">
        <v>254</v>
      </c>
      <c r="C246" s="94">
        <v>0</v>
      </c>
      <c r="D246" s="99">
        <v>0</v>
      </c>
      <c r="E246" s="99">
        <v>0</v>
      </c>
      <c r="F246" s="99">
        <v>0</v>
      </c>
      <c r="G246" s="99">
        <v>0</v>
      </c>
      <c r="H246" s="99">
        <v>0</v>
      </c>
      <c r="I246" s="99">
        <v>0</v>
      </c>
    </row>
    <row r="247" spans="1:9" ht="14" thickTop="1" thickBot="1" x14ac:dyDescent="0.35">
      <c r="A247" s="93" t="s">
        <v>411</v>
      </c>
      <c r="B247" s="96" t="s">
        <v>256</v>
      </c>
      <c r="C247" s="94">
        <v>0</v>
      </c>
      <c r="D247" s="99">
        <v>0</v>
      </c>
      <c r="E247" s="99">
        <v>0</v>
      </c>
      <c r="F247" s="99">
        <v>0</v>
      </c>
      <c r="G247" s="99">
        <v>0</v>
      </c>
      <c r="H247" s="99">
        <v>0</v>
      </c>
      <c r="I247" s="99">
        <v>0</v>
      </c>
    </row>
    <row r="248" spans="1:9" ht="14" thickTop="1" thickBot="1" x14ac:dyDescent="0.35">
      <c r="A248" s="93" t="s">
        <v>411</v>
      </c>
      <c r="B248" s="96" t="s">
        <v>257</v>
      </c>
      <c r="C248" s="94">
        <v>0</v>
      </c>
      <c r="D248" s="99">
        <v>0</v>
      </c>
      <c r="E248" s="99">
        <v>0</v>
      </c>
      <c r="F248" s="99">
        <v>0</v>
      </c>
      <c r="G248" s="99">
        <v>0</v>
      </c>
      <c r="H248" s="99">
        <v>0</v>
      </c>
      <c r="I248" s="99">
        <v>0</v>
      </c>
    </row>
    <row r="249" spans="1:9" ht="14" thickTop="1" thickBot="1" x14ac:dyDescent="0.35">
      <c r="A249" s="93" t="s">
        <v>411</v>
      </c>
      <c r="B249" s="96" t="s">
        <v>258</v>
      </c>
      <c r="C249" s="94">
        <v>0</v>
      </c>
      <c r="D249" s="99">
        <v>0</v>
      </c>
      <c r="E249" s="99">
        <v>0</v>
      </c>
      <c r="F249" s="99">
        <v>0</v>
      </c>
      <c r="G249" s="99">
        <v>0</v>
      </c>
      <c r="H249" s="99">
        <v>0</v>
      </c>
      <c r="I249" s="99">
        <v>0</v>
      </c>
    </row>
    <row r="250" spans="1:9" ht="14" thickTop="1" thickBot="1" x14ac:dyDescent="0.35">
      <c r="A250" s="93" t="s">
        <v>411</v>
      </c>
      <c r="B250" s="96" t="s">
        <v>259</v>
      </c>
      <c r="C250" s="94">
        <v>0</v>
      </c>
      <c r="D250" s="99">
        <v>0</v>
      </c>
      <c r="E250" s="99">
        <v>0</v>
      </c>
      <c r="F250" s="99">
        <v>0</v>
      </c>
      <c r="G250" s="99">
        <v>0</v>
      </c>
      <c r="H250" s="99">
        <v>0</v>
      </c>
      <c r="I250" s="99">
        <v>0</v>
      </c>
    </row>
    <row r="251" spans="1:9" ht="14" thickTop="1" thickBot="1" x14ac:dyDescent="0.35">
      <c r="A251" s="93" t="s">
        <v>411</v>
      </c>
      <c r="B251" s="97" t="s">
        <v>260</v>
      </c>
      <c r="C251" s="94">
        <v>0</v>
      </c>
      <c r="D251" s="99">
        <v>0</v>
      </c>
      <c r="E251" s="99">
        <v>0</v>
      </c>
      <c r="F251" s="99">
        <v>0</v>
      </c>
      <c r="G251" s="99">
        <v>0</v>
      </c>
      <c r="H251" s="99">
        <v>0</v>
      </c>
      <c r="I251" s="99">
        <v>0</v>
      </c>
    </row>
    <row r="252" spans="1:9" ht="14" thickTop="1" thickBot="1" x14ac:dyDescent="0.35">
      <c r="A252" s="93" t="s">
        <v>411</v>
      </c>
      <c r="B252" s="97" t="s">
        <v>261</v>
      </c>
      <c r="C252" s="94">
        <v>0</v>
      </c>
      <c r="D252" s="99">
        <v>0</v>
      </c>
      <c r="E252" s="99">
        <v>0</v>
      </c>
      <c r="F252" s="99">
        <v>0</v>
      </c>
      <c r="G252" s="99">
        <v>0</v>
      </c>
      <c r="H252" s="99">
        <v>0</v>
      </c>
      <c r="I252" s="99">
        <v>0</v>
      </c>
    </row>
    <row r="253" spans="1:9" ht="14" thickTop="1" thickBot="1" x14ac:dyDescent="0.35">
      <c r="A253" s="93" t="s">
        <v>411</v>
      </c>
      <c r="B253" s="96" t="s">
        <v>262</v>
      </c>
      <c r="C253" s="94">
        <v>0</v>
      </c>
      <c r="D253" s="99">
        <v>0</v>
      </c>
      <c r="E253" s="99">
        <v>0</v>
      </c>
      <c r="F253" s="99">
        <v>0</v>
      </c>
      <c r="G253" s="99">
        <v>0</v>
      </c>
      <c r="H253" s="99">
        <v>0</v>
      </c>
      <c r="I253" s="99">
        <v>0</v>
      </c>
    </row>
    <row r="254" spans="1:9" ht="14" thickTop="1" thickBot="1" x14ac:dyDescent="0.35">
      <c r="A254" s="93" t="s">
        <v>411</v>
      </c>
      <c r="B254" s="96" t="s">
        <v>263</v>
      </c>
      <c r="C254" s="94">
        <v>0</v>
      </c>
      <c r="D254" s="99">
        <v>0</v>
      </c>
      <c r="E254" s="99">
        <v>0</v>
      </c>
      <c r="F254" s="99">
        <v>0</v>
      </c>
      <c r="G254" s="99">
        <v>0</v>
      </c>
      <c r="H254" s="99">
        <v>0</v>
      </c>
      <c r="I254" s="99">
        <v>0</v>
      </c>
    </row>
    <row r="255" spans="1:9" ht="14" thickTop="1" thickBot="1" x14ac:dyDescent="0.35">
      <c r="A255" s="93" t="s">
        <v>411</v>
      </c>
      <c r="B255" s="96" t="s">
        <v>264</v>
      </c>
      <c r="C255" s="94">
        <v>0</v>
      </c>
      <c r="D255" s="99">
        <v>0</v>
      </c>
      <c r="E255" s="99">
        <v>0</v>
      </c>
      <c r="F255" s="99">
        <v>0</v>
      </c>
      <c r="G255" s="99">
        <v>0</v>
      </c>
      <c r="H255" s="99">
        <v>0</v>
      </c>
      <c r="I255" s="99">
        <v>0</v>
      </c>
    </row>
    <row r="256" spans="1:9" ht="14" thickTop="1" thickBot="1" x14ac:dyDescent="0.35">
      <c r="A256" s="93" t="s">
        <v>411</v>
      </c>
      <c r="B256" s="96" t="s">
        <v>265</v>
      </c>
      <c r="C256" s="94">
        <v>0</v>
      </c>
      <c r="D256" s="99">
        <v>0</v>
      </c>
      <c r="E256" s="99">
        <v>0</v>
      </c>
      <c r="F256" s="99">
        <v>0</v>
      </c>
      <c r="G256" s="99">
        <v>0</v>
      </c>
      <c r="H256" s="99">
        <v>0</v>
      </c>
      <c r="I256" s="99">
        <v>0</v>
      </c>
    </row>
    <row r="257" spans="1:9" ht="14" thickTop="1" thickBot="1" x14ac:dyDescent="0.35">
      <c r="A257" s="93" t="s">
        <v>411</v>
      </c>
      <c r="B257" s="96" t="s">
        <v>266</v>
      </c>
      <c r="C257" s="94">
        <v>0</v>
      </c>
      <c r="D257" s="99">
        <v>0</v>
      </c>
      <c r="E257" s="99">
        <v>0</v>
      </c>
      <c r="F257" s="99">
        <v>0</v>
      </c>
      <c r="G257" s="99">
        <v>0</v>
      </c>
      <c r="H257" s="99">
        <v>0</v>
      </c>
      <c r="I257" s="99">
        <v>0</v>
      </c>
    </row>
    <row r="258" spans="1:9" ht="14" thickTop="1" thickBot="1" x14ac:dyDescent="0.35">
      <c r="A258" s="93" t="s">
        <v>411</v>
      </c>
      <c r="B258" s="96" t="s">
        <v>267</v>
      </c>
      <c r="C258" s="94">
        <v>0</v>
      </c>
      <c r="D258" s="99">
        <v>0</v>
      </c>
      <c r="E258" s="99">
        <v>0</v>
      </c>
      <c r="F258" s="99">
        <v>0</v>
      </c>
      <c r="G258" s="99">
        <v>0</v>
      </c>
      <c r="H258" s="99">
        <v>0</v>
      </c>
      <c r="I258" s="99">
        <v>0</v>
      </c>
    </row>
    <row r="259" spans="1:9" ht="14" thickTop="1" thickBot="1" x14ac:dyDescent="0.35">
      <c r="A259" s="93" t="s">
        <v>411</v>
      </c>
      <c r="B259" s="96" t="s">
        <v>268</v>
      </c>
      <c r="C259" s="94">
        <v>0</v>
      </c>
      <c r="D259" s="99">
        <v>0</v>
      </c>
      <c r="E259" s="99">
        <v>0</v>
      </c>
      <c r="F259" s="99">
        <v>0</v>
      </c>
      <c r="G259" s="99">
        <v>0</v>
      </c>
      <c r="H259" s="99">
        <v>0</v>
      </c>
      <c r="I259" s="99">
        <v>0</v>
      </c>
    </row>
    <row r="260" spans="1:9" ht="14" thickTop="1" thickBot="1" x14ac:dyDescent="0.35">
      <c r="A260" s="93" t="s">
        <v>411</v>
      </c>
      <c r="B260" s="96" t="s">
        <v>269</v>
      </c>
      <c r="C260" s="94">
        <v>0</v>
      </c>
      <c r="D260" s="99">
        <v>0</v>
      </c>
      <c r="E260" s="99">
        <v>0</v>
      </c>
      <c r="F260" s="99">
        <v>0</v>
      </c>
      <c r="G260" s="99">
        <v>0</v>
      </c>
      <c r="H260" s="99">
        <v>0</v>
      </c>
      <c r="I260" s="99">
        <v>0</v>
      </c>
    </row>
    <row r="261" spans="1:9" ht="14" thickTop="1" thickBot="1" x14ac:dyDescent="0.35">
      <c r="A261" s="93" t="s">
        <v>411</v>
      </c>
      <c r="B261" s="96" t="s">
        <v>270</v>
      </c>
      <c r="C261" s="94">
        <v>0</v>
      </c>
      <c r="D261" s="99">
        <v>0</v>
      </c>
      <c r="E261" s="99">
        <v>0</v>
      </c>
      <c r="F261" s="99">
        <v>0</v>
      </c>
      <c r="G261" s="99">
        <v>0</v>
      </c>
      <c r="H261" s="99">
        <v>0</v>
      </c>
      <c r="I261" s="99">
        <v>0</v>
      </c>
    </row>
    <row r="262" spans="1:9" ht="14" thickTop="1" thickBot="1" x14ac:dyDescent="0.35">
      <c r="A262" s="93" t="s">
        <v>411</v>
      </c>
      <c r="B262" s="96" t="s">
        <v>271</v>
      </c>
      <c r="C262" s="94">
        <v>0</v>
      </c>
      <c r="D262" s="99">
        <v>0</v>
      </c>
      <c r="E262" s="99">
        <v>0</v>
      </c>
      <c r="F262" s="99">
        <v>0</v>
      </c>
      <c r="G262" s="99">
        <v>0</v>
      </c>
      <c r="H262" s="99">
        <v>0</v>
      </c>
      <c r="I262" s="99">
        <v>0</v>
      </c>
    </row>
    <row r="263" spans="1:9" ht="14" thickTop="1" thickBot="1" x14ac:dyDescent="0.35">
      <c r="A263" s="93" t="s">
        <v>411</v>
      </c>
      <c r="B263" s="97" t="s">
        <v>272</v>
      </c>
      <c r="C263" s="94">
        <v>0</v>
      </c>
      <c r="D263" s="99">
        <v>0</v>
      </c>
      <c r="E263" s="99">
        <v>0</v>
      </c>
      <c r="F263" s="99">
        <v>0</v>
      </c>
      <c r="G263" s="99">
        <v>0</v>
      </c>
      <c r="H263" s="99">
        <v>0</v>
      </c>
      <c r="I263" s="99">
        <v>0</v>
      </c>
    </row>
    <row r="264" spans="1:9" ht="14" thickTop="1" thickBot="1" x14ac:dyDescent="0.35">
      <c r="A264" s="93" t="s">
        <v>411</v>
      </c>
      <c r="B264" s="96" t="s">
        <v>273</v>
      </c>
      <c r="C264" s="94">
        <v>0</v>
      </c>
      <c r="D264" s="99">
        <v>0</v>
      </c>
      <c r="E264" s="99">
        <v>0</v>
      </c>
      <c r="F264" s="99">
        <v>0</v>
      </c>
      <c r="G264" s="99">
        <v>0</v>
      </c>
      <c r="H264" s="99">
        <v>0</v>
      </c>
      <c r="I264" s="99">
        <v>0</v>
      </c>
    </row>
    <row r="265" spans="1:9" ht="14" thickTop="1" thickBot="1" x14ac:dyDescent="0.35">
      <c r="A265" s="93" t="s">
        <v>411</v>
      </c>
      <c r="B265" s="96" t="s">
        <v>274</v>
      </c>
      <c r="C265" s="94">
        <v>0</v>
      </c>
      <c r="D265" s="99">
        <v>0</v>
      </c>
      <c r="E265" s="99">
        <v>0</v>
      </c>
      <c r="F265" s="99">
        <v>0</v>
      </c>
      <c r="G265" s="99">
        <v>0</v>
      </c>
      <c r="H265" s="99">
        <v>0</v>
      </c>
      <c r="I265" s="99">
        <v>0</v>
      </c>
    </row>
    <row r="266" spans="1:9" ht="14" thickTop="1" thickBot="1" x14ac:dyDescent="0.35">
      <c r="A266" s="93" t="s">
        <v>411</v>
      </c>
      <c r="B266" s="96" t="s">
        <v>275</v>
      </c>
      <c r="C266" s="94">
        <v>0</v>
      </c>
      <c r="D266" s="99">
        <v>0</v>
      </c>
      <c r="E266" s="99">
        <v>0</v>
      </c>
      <c r="F266" s="99">
        <v>0</v>
      </c>
      <c r="G266" s="99">
        <v>0</v>
      </c>
      <c r="H266" s="99">
        <v>0</v>
      </c>
      <c r="I266" s="99">
        <v>0</v>
      </c>
    </row>
    <row r="267" spans="1:9" ht="14" thickTop="1" thickBot="1" x14ac:dyDescent="0.35">
      <c r="A267" s="93" t="s">
        <v>411</v>
      </c>
      <c r="B267" s="96" t="s">
        <v>276</v>
      </c>
      <c r="C267" s="94">
        <v>0</v>
      </c>
      <c r="D267" s="99">
        <v>0</v>
      </c>
      <c r="E267" s="99">
        <v>0</v>
      </c>
      <c r="F267" s="99">
        <v>0</v>
      </c>
      <c r="G267" s="99">
        <v>0</v>
      </c>
      <c r="H267" s="99">
        <v>0</v>
      </c>
      <c r="I267" s="99">
        <v>0</v>
      </c>
    </row>
    <row r="268" spans="1:9" ht="14" thickTop="1" thickBot="1" x14ac:dyDescent="0.35">
      <c r="A268" s="93" t="s">
        <v>411</v>
      </c>
      <c r="B268" s="97" t="s">
        <v>277</v>
      </c>
      <c r="C268" s="94">
        <v>0</v>
      </c>
      <c r="D268" s="99">
        <v>0</v>
      </c>
      <c r="E268" s="99">
        <v>0</v>
      </c>
      <c r="F268" s="99">
        <v>0</v>
      </c>
      <c r="G268" s="99">
        <v>0</v>
      </c>
      <c r="H268" s="99">
        <v>0</v>
      </c>
      <c r="I268" s="99">
        <v>0</v>
      </c>
    </row>
    <row r="269" spans="1:9" ht="14" thickTop="1" thickBot="1" x14ac:dyDescent="0.35">
      <c r="A269" s="93" t="s">
        <v>411</v>
      </c>
      <c r="B269" s="96" t="s">
        <v>278</v>
      </c>
      <c r="C269" s="94">
        <v>0</v>
      </c>
      <c r="D269" s="99">
        <v>0</v>
      </c>
      <c r="E269" s="99">
        <v>0</v>
      </c>
      <c r="F269" s="99">
        <v>0</v>
      </c>
      <c r="G269" s="99">
        <v>0</v>
      </c>
      <c r="H269" s="99">
        <v>0</v>
      </c>
      <c r="I269" s="99">
        <v>0</v>
      </c>
    </row>
    <row r="270" spans="1:9" ht="14" thickTop="1" thickBot="1" x14ac:dyDescent="0.35">
      <c r="A270" s="93" t="s">
        <v>411</v>
      </c>
      <c r="B270" s="96" t="s">
        <v>279</v>
      </c>
      <c r="C270" s="94">
        <v>0</v>
      </c>
      <c r="D270" s="99">
        <v>0</v>
      </c>
      <c r="E270" s="99">
        <v>0</v>
      </c>
      <c r="F270" s="99">
        <v>0</v>
      </c>
      <c r="G270" s="99">
        <v>0</v>
      </c>
      <c r="H270" s="99">
        <v>0</v>
      </c>
      <c r="I270" s="99">
        <v>0</v>
      </c>
    </row>
    <row r="271" spans="1:9" ht="14" thickTop="1" thickBot="1" x14ac:dyDescent="0.35">
      <c r="A271" s="93" t="s">
        <v>411</v>
      </c>
      <c r="B271" s="97" t="s">
        <v>281</v>
      </c>
      <c r="C271" s="94">
        <v>0</v>
      </c>
      <c r="D271" s="99">
        <v>0</v>
      </c>
      <c r="E271" s="99">
        <v>0</v>
      </c>
      <c r="F271" s="99">
        <v>0</v>
      </c>
      <c r="G271" s="99">
        <v>0</v>
      </c>
      <c r="H271" s="99">
        <v>0</v>
      </c>
      <c r="I271" s="99">
        <v>0</v>
      </c>
    </row>
    <row r="272" spans="1:9" ht="14" thickTop="1" thickBot="1" x14ac:dyDescent="0.35">
      <c r="A272" s="93" t="s">
        <v>411</v>
      </c>
      <c r="B272" s="97" t="s">
        <v>282</v>
      </c>
      <c r="C272" s="94">
        <v>0</v>
      </c>
      <c r="D272" s="99">
        <v>0</v>
      </c>
      <c r="E272" s="99">
        <v>0</v>
      </c>
      <c r="F272" s="99">
        <v>0</v>
      </c>
      <c r="G272" s="99">
        <v>0</v>
      </c>
      <c r="H272" s="99">
        <v>0</v>
      </c>
      <c r="I272" s="99">
        <v>0</v>
      </c>
    </row>
    <row r="273" spans="1:9" ht="14" thickTop="1" thickBot="1" x14ac:dyDescent="0.35">
      <c r="A273" s="93" t="s">
        <v>411</v>
      </c>
      <c r="B273" s="97" t="s">
        <v>283</v>
      </c>
      <c r="C273" s="94">
        <v>0</v>
      </c>
      <c r="D273" s="99">
        <v>0</v>
      </c>
      <c r="E273" s="99">
        <v>0</v>
      </c>
      <c r="F273" s="99">
        <v>0</v>
      </c>
      <c r="G273" s="99">
        <v>0</v>
      </c>
      <c r="H273" s="99">
        <v>0</v>
      </c>
      <c r="I273" s="99">
        <v>0</v>
      </c>
    </row>
    <row r="274" spans="1:9" ht="14" thickTop="1" thickBot="1" x14ac:dyDescent="0.35">
      <c r="A274" s="93" t="s">
        <v>411</v>
      </c>
      <c r="B274" s="96" t="s">
        <v>284</v>
      </c>
      <c r="C274" s="94">
        <v>0</v>
      </c>
      <c r="D274" s="99">
        <v>0</v>
      </c>
      <c r="E274" s="99">
        <v>0</v>
      </c>
      <c r="F274" s="99">
        <v>0</v>
      </c>
      <c r="G274" s="99">
        <v>0</v>
      </c>
      <c r="H274" s="99">
        <v>0</v>
      </c>
      <c r="I274" s="99">
        <v>0</v>
      </c>
    </row>
    <row r="275" spans="1:9" ht="14" thickTop="1" thickBot="1" x14ac:dyDescent="0.35">
      <c r="A275" s="93" t="s">
        <v>411</v>
      </c>
      <c r="B275" s="96" t="s">
        <v>285</v>
      </c>
      <c r="C275" s="94">
        <v>0</v>
      </c>
      <c r="D275" s="99">
        <v>0</v>
      </c>
      <c r="E275" s="99">
        <v>0</v>
      </c>
      <c r="F275" s="99">
        <v>0</v>
      </c>
      <c r="G275" s="99">
        <v>0</v>
      </c>
      <c r="H275" s="99">
        <v>0</v>
      </c>
      <c r="I275" s="99">
        <v>0</v>
      </c>
    </row>
    <row r="276" spans="1:9" ht="14" thickTop="1" thickBot="1" x14ac:dyDescent="0.35">
      <c r="A276" s="93" t="s">
        <v>411</v>
      </c>
      <c r="B276" s="96" t="s">
        <v>286</v>
      </c>
      <c r="C276" s="94">
        <v>0</v>
      </c>
      <c r="D276" s="99">
        <v>0</v>
      </c>
      <c r="E276" s="99">
        <v>0</v>
      </c>
      <c r="F276" s="99">
        <v>0</v>
      </c>
      <c r="G276" s="99">
        <v>0</v>
      </c>
      <c r="H276" s="99">
        <v>0</v>
      </c>
      <c r="I276" s="99">
        <v>0</v>
      </c>
    </row>
    <row r="277" spans="1:9" ht="14" thickTop="1" thickBot="1" x14ac:dyDescent="0.35">
      <c r="A277" s="93" t="s">
        <v>411</v>
      </c>
      <c r="B277" s="96" t="s">
        <v>287</v>
      </c>
      <c r="C277" s="94">
        <v>0</v>
      </c>
      <c r="D277" s="99">
        <v>0</v>
      </c>
      <c r="E277" s="99">
        <v>0</v>
      </c>
      <c r="F277" s="99">
        <v>0</v>
      </c>
      <c r="G277" s="99">
        <v>0</v>
      </c>
      <c r="H277" s="99">
        <v>0</v>
      </c>
      <c r="I277" s="99">
        <v>0</v>
      </c>
    </row>
    <row r="278" spans="1:9" ht="14" thickTop="1" thickBot="1" x14ac:dyDescent="0.35">
      <c r="A278" s="93" t="s">
        <v>411</v>
      </c>
      <c r="B278" s="96" t="s">
        <v>288</v>
      </c>
      <c r="C278" s="94">
        <v>0</v>
      </c>
      <c r="D278" s="99">
        <v>0</v>
      </c>
      <c r="E278" s="99">
        <v>0</v>
      </c>
      <c r="F278" s="99">
        <v>0</v>
      </c>
      <c r="G278" s="99">
        <v>0</v>
      </c>
      <c r="H278" s="99">
        <v>0</v>
      </c>
      <c r="I278" s="99">
        <v>0</v>
      </c>
    </row>
    <row r="279" spans="1:9" ht="14" thickTop="1" thickBot="1" x14ac:dyDescent="0.35">
      <c r="A279" s="93" t="s">
        <v>411</v>
      </c>
      <c r="B279" s="97" t="s">
        <v>289</v>
      </c>
      <c r="C279" s="94">
        <v>0</v>
      </c>
      <c r="D279" s="99">
        <v>0</v>
      </c>
      <c r="E279" s="99">
        <v>0</v>
      </c>
      <c r="F279" s="99">
        <v>0</v>
      </c>
      <c r="G279" s="99">
        <v>0</v>
      </c>
      <c r="H279" s="99">
        <v>0</v>
      </c>
      <c r="I279" s="99">
        <v>0</v>
      </c>
    </row>
    <row r="280" spans="1:9" ht="14" thickTop="1" thickBot="1" x14ac:dyDescent="0.35">
      <c r="A280" s="93" t="s">
        <v>411</v>
      </c>
      <c r="B280" s="96" t="s">
        <v>290</v>
      </c>
      <c r="C280" s="94">
        <v>0</v>
      </c>
      <c r="D280" s="99">
        <v>0</v>
      </c>
      <c r="E280" s="99">
        <v>0</v>
      </c>
      <c r="F280" s="99">
        <v>0</v>
      </c>
      <c r="G280" s="99">
        <v>0</v>
      </c>
      <c r="H280" s="99">
        <v>0</v>
      </c>
      <c r="I280" s="99">
        <v>0</v>
      </c>
    </row>
    <row r="281" spans="1:9" ht="14" thickTop="1" thickBot="1" x14ac:dyDescent="0.35">
      <c r="A281" s="93" t="s">
        <v>411</v>
      </c>
      <c r="B281" s="96" t="s">
        <v>291</v>
      </c>
      <c r="C281" s="94">
        <v>0</v>
      </c>
      <c r="D281" s="99">
        <v>0</v>
      </c>
      <c r="E281" s="99">
        <v>0</v>
      </c>
      <c r="F281" s="99">
        <v>0</v>
      </c>
      <c r="G281" s="99">
        <v>0</v>
      </c>
      <c r="H281" s="99">
        <v>0</v>
      </c>
      <c r="I281" s="99">
        <v>0</v>
      </c>
    </row>
    <row r="282" spans="1:9" ht="14" thickTop="1" thickBot="1" x14ac:dyDescent="0.35">
      <c r="A282" s="93" t="s">
        <v>411</v>
      </c>
      <c r="B282" s="96" t="s">
        <v>292</v>
      </c>
      <c r="C282" s="94">
        <v>0</v>
      </c>
      <c r="D282" s="99">
        <v>0</v>
      </c>
      <c r="E282" s="99">
        <v>0</v>
      </c>
      <c r="F282" s="99">
        <v>0</v>
      </c>
      <c r="G282" s="99">
        <v>0</v>
      </c>
      <c r="H282" s="99">
        <v>0</v>
      </c>
      <c r="I282" s="99">
        <v>0</v>
      </c>
    </row>
    <row r="283" spans="1:9" ht="14" thickTop="1" thickBot="1" x14ac:dyDescent="0.35">
      <c r="A283" s="93" t="s">
        <v>411</v>
      </c>
      <c r="B283" s="96" t="s">
        <v>293</v>
      </c>
      <c r="C283" s="94">
        <v>0</v>
      </c>
      <c r="D283" s="99">
        <v>0</v>
      </c>
      <c r="E283" s="99">
        <v>0</v>
      </c>
      <c r="F283" s="99">
        <v>0</v>
      </c>
      <c r="G283" s="99">
        <v>0</v>
      </c>
      <c r="H283" s="99">
        <v>0</v>
      </c>
      <c r="I283" s="99">
        <v>0</v>
      </c>
    </row>
    <row r="284" spans="1:9" ht="14" thickTop="1" thickBot="1" x14ac:dyDescent="0.35">
      <c r="A284" s="93" t="s">
        <v>411</v>
      </c>
      <c r="B284" s="96" t="s">
        <v>294</v>
      </c>
      <c r="C284" s="94">
        <v>0</v>
      </c>
      <c r="D284" s="99">
        <v>0</v>
      </c>
      <c r="E284" s="99">
        <v>0</v>
      </c>
      <c r="F284" s="99">
        <v>0</v>
      </c>
      <c r="G284" s="99">
        <v>0</v>
      </c>
      <c r="H284" s="99">
        <v>0</v>
      </c>
      <c r="I284" s="99">
        <v>0</v>
      </c>
    </row>
    <row r="285" spans="1:9" ht="14" thickTop="1" thickBot="1" x14ac:dyDescent="0.35">
      <c r="A285" s="93" t="s">
        <v>411</v>
      </c>
      <c r="B285" s="96" t="s">
        <v>700</v>
      </c>
      <c r="C285" s="94">
        <v>0</v>
      </c>
      <c r="D285" s="99">
        <v>0</v>
      </c>
      <c r="E285" s="99">
        <v>0</v>
      </c>
      <c r="F285" s="99">
        <v>0</v>
      </c>
      <c r="G285" s="99">
        <v>0</v>
      </c>
      <c r="H285" s="99">
        <v>0</v>
      </c>
      <c r="I285" s="99">
        <v>0</v>
      </c>
    </row>
    <row r="286" spans="1:9" ht="14" thickTop="1" thickBot="1" x14ac:dyDescent="0.35">
      <c r="A286" s="93" t="s">
        <v>411</v>
      </c>
      <c r="B286" s="96" t="s">
        <v>295</v>
      </c>
      <c r="C286" s="94">
        <v>0</v>
      </c>
      <c r="D286" s="99">
        <v>0</v>
      </c>
      <c r="E286" s="99">
        <v>0</v>
      </c>
      <c r="F286" s="99">
        <v>0</v>
      </c>
      <c r="G286" s="99">
        <v>0</v>
      </c>
      <c r="H286" s="99">
        <v>0</v>
      </c>
      <c r="I286" s="99">
        <v>0</v>
      </c>
    </row>
    <row r="287" spans="1:9" ht="14" thickTop="1" thickBot="1" x14ac:dyDescent="0.35">
      <c r="A287" s="93" t="s">
        <v>411</v>
      </c>
      <c r="B287" s="97" t="s">
        <v>296</v>
      </c>
      <c r="C287" s="94">
        <v>0</v>
      </c>
      <c r="D287" s="99">
        <v>0</v>
      </c>
      <c r="E287" s="99">
        <v>0</v>
      </c>
      <c r="F287" s="99">
        <v>0</v>
      </c>
      <c r="G287" s="99">
        <v>0</v>
      </c>
      <c r="H287" s="99">
        <v>0</v>
      </c>
      <c r="I287" s="99">
        <v>0</v>
      </c>
    </row>
    <row r="288" spans="1:9" ht="14" thickTop="1" thickBot="1" x14ac:dyDescent="0.35">
      <c r="A288" s="93" t="s">
        <v>411</v>
      </c>
      <c r="B288" s="96" t="s">
        <v>297</v>
      </c>
      <c r="C288" s="94">
        <v>0</v>
      </c>
      <c r="D288" s="99">
        <v>0</v>
      </c>
      <c r="E288" s="99">
        <v>0</v>
      </c>
      <c r="F288" s="99">
        <v>0</v>
      </c>
      <c r="G288" s="99">
        <v>0</v>
      </c>
      <c r="H288" s="99">
        <v>0</v>
      </c>
      <c r="I288" s="99">
        <v>0</v>
      </c>
    </row>
    <row r="289" spans="1:9" ht="14" thickTop="1" thickBot="1" x14ac:dyDescent="0.35">
      <c r="A289" s="93" t="s">
        <v>411</v>
      </c>
      <c r="B289" s="96" t="s">
        <v>298</v>
      </c>
      <c r="C289" s="94">
        <v>0</v>
      </c>
      <c r="D289" s="99">
        <v>0</v>
      </c>
      <c r="E289" s="99">
        <v>0</v>
      </c>
      <c r="F289" s="99">
        <v>0</v>
      </c>
      <c r="G289" s="99">
        <v>0</v>
      </c>
      <c r="H289" s="99">
        <v>0</v>
      </c>
      <c r="I289" s="99">
        <v>0</v>
      </c>
    </row>
    <row r="290" spans="1:9" ht="14" thickTop="1" thickBot="1" x14ac:dyDescent="0.35">
      <c r="A290" s="93" t="s">
        <v>411</v>
      </c>
      <c r="B290" s="96" t="s">
        <v>299</v>
      </c>
      <c r="C290" s="94">
        <v>0</v>
      </c>
      <c r="D290" s="99">
        <v>0</v>
      </c>
      <c r="E290" s="99">
        <v>0</v>
      </c>
      <c r="F290" s="99">
        <v>0</v>
      </c>
      <c r="G290" s="99">
        <v>0</v>
      </c>
      <c r="H290" s="99">
        <v>0</v>
      </c>
      <c r="I290" s="99">
        <v>0</v>
      </c>
    </row>
    <row r="291" spans="1:9" ht="14" thickTop="1" thickBot="1" x14ac:dyDescent="0.35">
      <c r="A291" s="93" t="s">
        <v>411</v>
      </c>
      <c r="B291" s="96" t="s">
        <v>300</v>
      </c>
      <c r="C291" s="94">
        <v>0</v>
      </c>
      <c r="D291" s="99">
        <v>0</v>
      </c>
      <c r="E291" s="99">
        <v>0</v>
      </c>
      <c r="F291" s="99">
        <v>0</v>
      </c>
      <c r="G291" s="99">
        <v>0</v>
      </c>
      <c r="H291" s="99">
        <v>0</v>
      </c>
      <c r="I291" s="99">
        <v>0</v>
      </c>
    </row>
    <row r="292" spans="1:9" ht="14" thickTop="1" thickBot="1" x14ac:dyDescent="0.35">
      <c r="A292" s="93" t="s">
        <v>411</v>
      </c>
      <c r="B292" s="96" t="s">
        <v>301</v>
      </c>
      <c r="C292" s="94">
        <v>0</v>
      </c>
      <c r="D292" s="99">
        <v>0</v>
      </c>
      <c r="E292" s="99">
        <v>0</v>
      </c>
      <c r="F292" s="99">
        <v>0</v>
      </c>
      <c r="G292" s="99">
        <v>0</v>
      </c>
      <c r="H292" s="99">
        <v>0</v>
      </c>
      <c r="I292" s="99">
        <v>0</v>
      </c>
    </row>
    <row r="293" spans="1:9" ht="14" thickTop="1" thickBot="1" x14ac:dyDescent="0.35">
      <c r="A293" s="93" t="s">
        <v>411</v>
      </c>
      <c r="B293" s="96" t="s">
        <v>302</v>
      </c>
      <c r="C293" s="94">
        <v>0</v>
      </c>
      <c r="D293" s="99">
        <v>0</v>
      </c>
      <c r="E293" s="99">
        <v>0</v>
      </c>
      <c r="F293" s="99">
        <v>0</v>
      </c>
      <c r="G293" s="99">
        <v>0</v>
      </c>
      <c r="H293" s="99">
        <v>0</v>
      </c>
      <c r="I293" s="99">
        <v>0</v>
      </c>
    </row>
    <row r="294" spans="1:9" ht="14" thickTop="1" thickBot="1" x14ac:dyDescent="0.35">
      <c r="A294" s="93" t="s">
        <v>411</v>
      </c>
      <c r="B294" s="96" t="s">
        <v>304</v>
      </c>
      <c r="C294" s="94">
        <v>0</v>
      </c>
      <c r="D294" s="99">
        <v>0</v>
      </c>
      <c r="E294" s="99">
        <v>0</v>
      </c>
      <c r="F294" s="99">
        <v>0</v>
      </c>
      <c r="G294" s="99">
        <v>0</v>
      </c>
      <c r="H294" s="99">
        <v>0</v>
      </c>
      <c r="I294" s="99">
        <v>0</v>
      </c>
    </row>
    <row r="295" spans="1:9" ht="14" thickTop="1" thickBot="1" x14ac:dyDescent="0.35">
      <c r="A295" s="93" t="s">
        <v>411</v>
      </c>
      <c r="B295" s="96" t="s">
        <v>305</v>
      </c>
      <c r="C295" s="94">
        <v>0</v>
      </c>
      <c r="D295" s="99">
        <v>0</v>
      </c>
      <c r="E295" s="99">
        <v>0</v>
      </c>
      <c r="F295" s="99">
        <v>0</v>
      </c>
      <c r="G295" s="99">
        <v>0</v>
      </c>
      <c r="H295" s="99">
        <v>0</v>
      </c>
      <c r="I295" s="99">
        <v>0</v>
      </c>
    </row>
    <row r="296" spans="1:9" ht="14" thickTop="1" thickBot="1" x14ac:dyDescent="0.35">
      <c r="A296" s="93" t="s">
        <v>411</v>
      </c>
      <c r="B296" s="97" t="s">
        <v>306</v>
      </c>
      <c r="C296" s="94">
        <v>0</v>
      </c>
      <c r="D296" s="99">
        <v>0</v>
      </c>
      <c r="E296" s="99">
        <v>0</v>
      </c>
      <c r="F296" s="99">
        <v>0</v>
      </c>
      <c r="G296" s="99">
        <v>0</v>
      </c>
      <c r="H296" s="99">
        <v>0</v>
      </c>
      <c r="I296" s="99">
        <v>0</v>
      </c>
    </row>
    <row r="297" spans="1:9" ht="14" thickTop="1" thickBot="1" x14ac:dyDescent="0.35">
      <c r="A297" s="93" t="s">
        <v>411</v>
      </c>
      <c r="B297" s="97" t="s">
        <v>307</v>
      </c>
      <c r="C297" s="94">
        <v>0</v>
      </c>
      <c r="D297" s="99">
        <v>0</v>
      </c>
      <c r="E297" s="99">
        <v>0</v>
      </c>
      <c r="F297" s="99">
        <v>0</v>
      </c>
      <c r="G297" s="99">
        <v>0</v>
      </c>
      <c r="H297" s="99">
        <v>0</v>
      </c>
      <c r="I297" s="99">
        <v>0</v>
      </c>
    </row>
    <row r="298" spans="1:9" ht="14" thickTop="1" thickBot="1" x14ac:dyDescent="0.35">
      <c r="A298" s="93" t="s">
        <v>411</v>
      </c>
      <c r="B298" s="96" t="s">
        <v>308</v>
      </c>
      <c r="C298" s="94">
        <v>0</v>
      </c>
      <c r="D298" s="99">
        <v>0</v>
      </c>
      <c r="E298" s="99">
        <v>0</v>
      </c>
      <c r="F298" s="99">
        <v>0</v>
      </c>
      <c r="G298" s="99">
        <v>0</v>
      </c>
      <c r="H298" s="99">
        <v>0</v>
      </c>
      <c r="I298" s="99">
        <v>0</v>
      </c>
    </row>
    <row r="299" spans="1:9" ht="14" thickTop="1" thickBot="1" x14ac:dyDescent="0.35">
      <c r="A299" s="93" t="s">
        <v>411</v>
      </c>
      <c r="B299" s="97" t="s">
        <v>309</v>
      </c>
      <c r="C299" s="94">
        <v>0</v>
      </c>
      <c r="D299" s="99">
        <v>0</v>
      </c>
      <c r="E299" s="99">
        <v>0</v>
      </c>
      <c r="F299" s="99">
        <v>0</v>
      </c>
      <c r="G299" s="99">
        <v>0</v>
      </c>
      <c r="H299" s="99">
        <v>0</v>
      </c>
      <c r="I299" s="99">
        <v>0</v>
      </c>
    </row>
    <row r="300" spans="1:9" ht="14" thickTop="1" thickBot="1" x14ac:dyDescent="0.35">
      <c r="A300" s="93" t="s">
        <v>411</v>
      </c>
      <c r="B300" s="96" t="s">
        <v>310</v>
      </c>
      <c r="C300" s="94">
        <v>0</v>
      </c>
      <c r="D300" s="99">
        <v>0</v>
      </c>
      <c r="E300" s="99">
        <v>0</v>
      </c>
      <c r="F300" s="99">
        <v>0</v>
      </c>
      <c r="G300" s="99">
        <v>0</v>
      </c>
      <c r="H300" s="99">
        <v>0</v>
      </c>
      <c r="I300" s="99">
        <v>0</v>
      </c>
    </row>
    <row r="301" spans="1:9" ht="14" thickTop="1" thickBot="1" x14ac:dyDescent="0.35">
      <c r="A301" s="93" t="s">
        <v>411</v>
      </c>
      <c r="B301" s="97" t="s">
        <v>311</v>
      </c>
      <c r="C301" s="94">
        <v>0</v>
      </c>
      <c r="D301" s="99">
        <v>0</v>
      </c>
      <c r="E301" s="99">
        <v>0</v>
      </c>
      <c r="F301" s="99">
        <v>0</v>
      </c>
      <c r="G301" s="99">
        <v>0</v>
      </c>
      <c r="H301" s="99">
        <v>0</v>
      </c>
      <c r="I301" s="99">
        <v>0</v>
      </c>
    </row>
    <row r="302" spans="1:9" ht="14" thickTop="1" thickBot="1" x14ac:dyDescent="0.35">
      <c r="A302" s="93" t="s">
        <v>411</v>
      </c>
      <c r="B302" s="96" t="s">
        <v>312</v>
      </c>
      <c r="C302" s="94">
        <v>0</v>
      </c>
      <c r="D302" s="99">
        <v>0</v>
      </c>
      <c r="E302" s="99">
        <v>0</v>
      </c>
      <c r="F302" s="99">
        <v>0</v>
      </c>
      <c r="G302" s="99">
        <v>0</v>
      </c>
      <c r="H302" s="99">
        <v>0</v>
      </c>
      <c r="I302" s="99">
        <v>0</v>
      </c>
    </row>
    <row r="303" spans="1:9" ht="14" thickTop="1" thickBot="1" x14ac:dyDescent="0.35">
      <c r="A303" s="93" t="s">
        <v>411</v>
      </c>
      <c r="B303" s="96" t="s">
        <v>313</v>
      </c>
      <c r="C303" s="94">
        <v>0</v>
      </c>
      <c r="D303" s="99">
        <v>0</v>
      </c>
      <c r="E303" s="99">
        <v>0</v>
      </c>
      <c r="F303" s="99">
        <v>0</v>
      </c>
      <c r="G303" s="99">
        <v>0</v>
      </c>
      <c r="H303" s="99">
        <v>0</v>
      </c>
      <c r="I303" s="99">
        <v>0</v>
      </c>
    </row>
    <row r="304" spans="1:9" ht="14" thickTop="1" thickBot="1" x14ac:dyDescent="0.35">
      <c r="A304" s="93" t="s">
        <v>411</v>
      </c>
      <c r="B304" s="97" t="s">
        <v>314</v>
      </c>
      <c r="C304" s="94">
        <v>0</v>
      </c>
      <c r="D304" s="99">
        <v>0</v>
      </c>
      <c r="E304" s="99">
        <v>0</v>
      </c>
      <c r="F304" s="99">
        <v>0</v>
      </c>
      <c r="G304" s="99">
        <v>0</v>
      </c>
      <c r="H304" s="99">
        <v>0</v>
      </c>
      <c r="I304" s="99">
        <v>0</v>
      </c>
    </row>
    <row r="305" spans="1:9" ht="14" thickTop="1" thickBot="1" x14ac:dyDescent="0.35">
      <c r="A305" s="93" t="s">
        <v>411</v>
      </c>
      <c r="B305" s="96" t="s">
        <v>315</v>
      </c>
      <c r="C305" s="94">
        <v>0</v>
      </c>
      <c r="D305" s="99">
        <v>0</v>
      </c>
      <c r="E305" s="99">
        <v>0</v>
      </c>
      <c r="F305" s="99">
        <v>0</v>
      </c>
      <c r="G305" s="99">
        <v>0</v>
      </c>
      <c r="H305" s="99">
        <v>0</v>
      </c>
      <c r="I305" s="99">
        <v>0</v>
      </c>
    </row>
    <row r="306" spans="1:9" ht="14" thickTop="1" thickBot="1" x14ac:dyDescent="0.35">
      <c r="A306" s="93" t="s">
        <v>411</v>
      </c>
      <c r="B306" s="96" t="s">
        <v>316</v>
      </c>
      <c r="C306" s="94">
        <v>0</v>
      </c>
      <c r="D306" s="99">
        <v>0</v>
      </c>
      <c r="E306" s="99">
        <v>0</v>
      </c>
      <c r="F306" s="99">
        <v>0</v>
      </c>
      <c r="G306" s="99">
        <v>0</v>
      </c>
      <c r="H306" s="99">
        <v>0</v>
      </c>
      <c r="I306" s="99">
        <v>0</v>
      </c>
    </row>
    <row r="307" spans="1:9" ht="14" thickTop="1" thickBot="1" x14ac:dyDescent="0.35">
      <c r="A307" s="93" t="s">
        <v>411</v>
      </c>
      <c r="B307" s="96" t="s">
        <v>317</v>
      </c>
      <c r="C307" s="94">
        <v>0</v>
      </c>
      <c r="D307" s="99">
        <v>0</v>
      </c>
      <c r="E307" s="99">
        <v>0</v>
      </c>
      <c r="F307" s="99">
        <v>0</v>
      </c>
      <c r="G307" s="99">
        <v>0</v>
      </c>
      <c r="H307" s="99">
        <v>0</v>
      </c>
      <c r="I307" s="99">
        <v>0</v>
      </c>
    </row>
    <row r="308" spans="1:9" ht="14" thickTop="1" thickBot="1" x14ac:dyDescent="0.35">
      <c r="A308" s="93" t="s">
        <v>411</v>
      </c>
      <c r="B308" s="96" t="s">
        <v>318</v>
      </c>
      <c r="C308" s="94">
        <v>0</v>
      </c>
      <c r="D308" s="99">
        <v>0</v>
      </c>
      <c r="E308" s="99">
        <v>0</v>
      </c>
      <c r="F308" s="99">
        <v>0</v>
      </c>
      <c r="G308" s="99">
        <v>0</v>
      </c>
      <c r="H308" s="99">
        <v>0</v>
      </c>
      <c r="I308" s="99">
        <v>0</v>
      </c>
    </row>
    <row r="309" spans="1:9" ht="14" thickTop="1" thickBot="1" x14ac:dyDescent="0.35">
      <c r="A309" s="93" t="s">
        <v>411</v>
      </c>
      <c r="B309" s="96" t="s">
        <v>319</v>
      </c>
      <c r="C309" s="94">
        <v>0</v>
      </c>
      <c r="D309" s="99">
        <v>0</v>
      </c>
      <c r="E309" s="99">
        <v>0</v>
      </c>
      <c r="F309" s="99">
        <v>0</v>
      </c>
      <c r="G309" s="99">
        <v>0</v>
      </c>
      <c r="H309" s="99">
        <v>0</v>
      </c>
      <c r="I309" s="99">
        <v>0</v>
      </c>
    </row>
    <row r="310" spans="1:9" ht="14" thickTop="1" thickBot="1" x14ac:dyDescent="0.35">
      <c r="A310" s="93" t="s">
        <v>411</v>
      </c>
      <c r="B310" s="97" t="s">
        <v>320</v>
      </c>
      <c r="C310" s="94">
        <v>0</v>
      </c>
      <c r="D310" s="99">
        <v>0</v>
      </c>
      <c r="E310" s="99">
        <v>0</v>
      </c>
      <c r="F310" s="99">
        <v>0</v>
      </c>
      <c r="G310" s="99">
        <v>0</v>
      </c>
      <c r="H310" s="99">
        <v>0</v>
      </c>
      <c r="I310" s="99">
        <v>0</v>
      </c>
    </row>
    <row r="311" spans="1:9" ht="14" thickTop="1" thickBot="1" x14ac:dyDescent="0.35">
      <c r="A311" s="93" t="s">
        <v>411</v>
      </c>
      <c r="B311" s="96" t="s">
        <v>321</v>
      </c>
      <c r="C311" s="94">
        <v>0</v>
      </c>
      <c r="D311" s="99">
        <v>0</v>
      </c>
      <c r="E311" s="99">
        <v>0</v>
      </c>
      <c r="F311" s="99">
        <v>0</v>
      </c>
      <c r="G311" s="99">
        <v>0</v>
      </c>
      <c r="H311" s="99">
        <v>0</v>
      </c>
      <c r="I311" s="99">
        <v>0</v>
      </c>
    </row>
    <row r="312" spans="1:9" ht="14" thickTop="1" thickBot="1" x14ac:dyDescent="0.35">
      <c r="A312" s="93" t="s">
        <v>411</v>
      </c>
      <c r="B312" s="97" t="s">
        <v>322</v>
      </c>
      <c r="C312" s="94">
        <v>0</v>
      </c>
      <c r="D312" s="99">
        <v>0</v>
      </c>
      <c r="E312" s="99">
        <v>0</v>
      </c>
      <c r="F312" s="99">
        <v>0</v>
      </c>
      <c r="G312" s="99">
        <v>0</v>
      </c>
      <c r="H312" s="99">
        <v>0</v>
      </c>
      <c r="I312" s="99">
        <v>0</v>
      </c>
    </row>
    <row r="313" spans="1:9" ht="14" thickTop="1" thickBot="1" x14ac:dyDescent="0.35">
      <c r="A313" s="93" t="s">
        <v>411</v>
      </c>
      <c r="B313" s="96" t="s">
        <v>324</v>
      </c>
      <c r="C313" s="94">
        <v>0</v>
      </c>
      <c r="D313" s="99">
        <v>0</v>
      </c>
      <c r="E313" s="99">
        <v>0</v>
      </c>
      <c r="F313" s="99">
        <v>0</v>
      </c>
      <c r="G313" s="99">
        <v>0</v>
      </c>
      <c r="H313" s="99">
        <v>0</v>
      </c>
      <c r="I313" s="99">
        <v>0</v>
      </c>
    </row>
    <row r="314" spans="1:9" ht="14" thickTop="1" thickBot="1" x14ac:dyDescent="0.35">
      <c r="A314" s="93" t="s">
        <v>411</v>
      </c>
      <c r="B314" s="96" t="s">
        <v>325</v>
      </c>
      <c r="C314" s="94">
        <v>0</v>
      </c>
      <c r="D314" s="99">
        <v>0</v>
      </c>
      <c r="E314" s="99">
        <v>0</v>
      </c>
      <c r="F314" s="99">
        <v>0</v>
      </c>
      <c r="G314" s="99">
        <v>0</v>
      </c>
      <c r="H314" s="99">
        <v>0</v>
      </c>
      <c r="I314" s="99">
        <v>0</v>
      </c>
    </row>
    <row r="315" spans="1:9" ht="14" thickTop="1" thickBot="1" x14ac:dyDescent="0.35">
      <c r="A315" s="93" t="s">
        <v>411</v>
      </c>
      <c r="B315" s="96" t="s">
        <v>326</v>
      </c>
      <c r="C315" s="94">
        <v>0</v>
      </c>
      <c r="D315" s="99">
        <v>0</v>
      </c>
      <c r="E315" s="99">
        <v>0</v>
      </c>
      <c r="F315" s="99">
        <v>0</v>
      </c>
      <c r="G315" s="99">
        <v>0</v>
      </c>
      <c r="H315" s="99">
        <v>0</v>
      </c>
      <c r="I315" s="99">
        <v>0</v>
      </c>
    </row>
    <row r="316" spans="1:9" ht="14" thickTop="1" thickBot="1" x14ac:dyDescent="0.35">
      <c r="A316" s="93" t="s">
        <v>411</v>
      </c>
      <c r="B316" s="96" t="s">
        <v>328</v>
      </c>
      <c r="C316" s="94">
        <v>0</v>
      </c>
      <c r="D316" s="99">
        <v>0</v>
      </c>
      <c r="E316" s="99">
        <v>0</v>
      </c>
      <c r="F316" s="99">
        <v>0</v>
      </c>
      <c r="G316" s="99">
        <v>0</v>
      </c>
      <c r="H316" s="99">
        <v>0</v>
      </c>
      <c r="I316" s="99">
        <v>0</v>
      </c>
    </row>
    <row r="317" spans="1:9" ht="14" thickTop="1" thickBot="1" x14ac:dyDescent="0.35">
      <c r="A317" s="93" t="s">
        <v>411</v>
      </c>
      <c r="B317" s="96" t="s">
        <v>329</v>
      </c>
      <c r="C317" s="94">
        <v>0</v>
      </c>
      <c r="D317" s="99">
        <v>0</v>
      </c>
      <c r="E317" s="99">
        <v>0</v>
      </c>
      <c r="F317" s="99">
        <v>0</v>
      </c>
      <c r="G317" s="99">
        <v>0</v>
      </c>
      <c r="H317" s="99">
        <v>0</v>
      </c>
      <c r="I317" s="99">
        <v>0</v>
      </c>
    </row>
    <row r="318" spans="1:9" ht="14" thickTop="1" thickBot="1" x14ac:dyDescent="0.35">
      <c r="A318" s="93" t="s">
        <v>411</v>
      </c>
      <c r="B318" s="96" t="s">
        <v>330</v>
      </c>
      <c r="C318" s="94">
        <v>0</v>
      </c>
      <c r="D318" s="99">
        <v>0</v>
      </c>
      <c r="E318" s="99">
        <v>0</v>
      </c>
      <c r="F318" s="99">
        <v>0</v>
      </c>
      <c r="G318" s="99">
        <v>0</v>
      </c>
      <c r="H318" s="99">
        <v>0</v>
      </c>
      <c r="I318" s="99">
        <v>0</v>
      </c>
    </row>
    <row r="319" spans="1:9" ht="14" thickTop="1" thickBot="1" x14ac:dyDescent="0.35">
      <c r="A319" s="93" t="s">
        <v>411</v>
      </c>
      <c r="B319" s="96" t="s">
        <v>331</v>
      </c>
      <c r="C319" s="94">
        <v>0</v>
      </c>
      <c r="D319" s="99">
        <v>0</v>
      </c>
      <c r="E319" s="99">
        <v>0</v>
      </c>
      <c r="F319" s="99">
        <v>0</v>
      </c>
      <c r="G319" s="99">
        <v>0</v>
      </c>
      <c r="H319" s="99">
        <v>0</v>
      </c>
      <c r="I319" s="99">
        <v>0</v>
      </c>
    </row>
    <row r="320" spans="1:9" ht="14" thickTop="1" thickBot="1" x14ac:dyDescent="0.35">
      <c r="A320" s="93" t="s">
        <v>411</v>
      </c>
      <c r="B320" s="96" t="s">
        <v>332</v>
      </c>
      <c r="C320" s="94">
        <v>0</v>
      </c>
      <c r="D320" s="99">
        <v>0</v>
      </c>
      <c r="E320" s="99">
        <v>0</v>
      </c>
      <c r="F320" s="99">
        <v>0</v>
      </c>
      <c r="G320" s="99">
        <v>0</v>
      </c>
      <c r="H320" s="99">
        <v>0</v>
      </c>
      <c r="I320" s="99">
        <v>0</v>
      </c>
    </row>
    <row r="321" spans="1:9" ht="14" thickTop="1" thickBot="1" x14ac:dyDescent="0.35">
      <c r="A321" s="93" t="s">
        <v>411</v>
      </c>
      <c r="B321" s="96" t="s">
        <v>333</v>
      </c>
      <c r="C321" s="94">
        <v>0</v>
      </c>
      <c r="D321" s="99">
        <v>0</v>
      </c>
      <c r="E321" s="99">
        <v>0</v>
      </c>
      <c r="F321" s="99">
        <v>0</v>
      </c>
      <c r="G321" s="99">
        <v>0</v>
      </c>
      <c r="H321" s="99">
        <v>0</v>
      </c>
      <c r="I321" s="99">
        <v>0</v>
      </c>
    </row>
    <row r="322" spans="1:9" ht="14" thickTop="1" thickBot="1" x14ac:dyDescent="0.35">
      <c r="A322" s="93" t="s">
        <v>411</v>
      </c>
      <c r="B322" s="97" t="s">
        <v>334</v>
      </c>
      <c r="C322" s="94">
        <v>0</v>
      </c>
      <c r="D322" s="99">
        <v>0</v>
      </c>
      <c r="E322" s="99">
        <v>0</v>
      </c>
      <c r="F322" s="99">
        <v>0</v>
      </c>
      <c r="G322" s="99">
        <v>0</v>
      </c>
      <c r="H322" s="99">
        <v>0</v>
      </c>
      <c r="I322" s="99">
        <v>0</v>
      </c>
    </row>
    <row r="323" spans="1:9" ht="14" thickTop="1" thickBot="1" x14ac:dyDescent="0.35">
      <c r="A323" s="93" t="s">
        <v>411</v>
      </c>
      <c r="B323" s="96" t="s">
        <v>336</v>
      </c>
      <c r="C323" s="94">
        <v>0</v>
      </c>
      <c r="D323" s="99">
        <v>0</v>
      </c>
      <c r="E323" s="99">
        <v>0</v>
      </c>
      <c r="F323" s="99">
        <v>0</v>
      </c>
      <c r="G323" s="99">
        <v>0</v>
      </c>
      <c r="H323" s="99">
        <v>0</v>
      </c>
      <c r="I323" s="99">
        <v>0</v>
      </c>
    </row>
    <row r="324" spans="1:9" ht="14" thickTop="1" thickBot="1" x14ac:dyDescent="0.35">
      <c r="A324" s="93" t="s">
        <v>411</v>
      </c>
      <c r="B324" s="96" t="s">
        <v>337</v>
      </c>
      <c r="C324" s="94">
        <v>0</v>
      </c>
      <c r="D324" s="99">
        <v>0</v>
      </c>
      <c r="E324" s="99">
        <v>0</v>
      </c>
      <c r="F324" s="99">
        <v>0</v>
      </c>
      <c r="G324" s="99">
        <v>0</v>
      </c>
      <c r="H324" s="99">
        <v>0</v>
      </c>
      <c r="I324" s="99">
        <v>0</v>
      </c>
    </row>
    <row r="325" spans="1:9" ht="14" thickTop="1" thickBot="1" x14ac:dyDescent="0.35">
      <c r="A325" s="93" t="s">
        <v>411</v>
      </c>
      <c r="B325" s="96" t="s">
        <v>338</v>
      </c>
      <c r="C325" s="94">
        <v>0</v>
      </c>
      <c r="D325" s="99">
        <v>0</v>
      </c>
      <c r="E325" s="99">
        <v>0</v>
      </c>
      <c r="F325" s="99">
        <v>0</v>
      </c>
      <c r="G325" s="99">
        <v>0</v>
      </c>
      <c r="H325" s="99">
        <v>0</v>
      </c>
      <c r="I325" s="99">
        <v>0</v>
      </c>
    </row>
    <row r="326" spans="1:9" ht="14" thickTop="1" thickBot="1" x14ac:dyDescent="0.35">
      <c r="A326" s="93" t="s">
        <v>411</v>
      </c>
      <c r="B326" s="96" t="s">
        <v>339</v>
      </c>
      <c r="C326" s="94">
        <v>0</v>
      </c>
      <c r="D326" s="99">
        <v>0</v>
      </c>
      <c r="E326" s="99">
        <v>0</v>
      </c>
      <c r="F326" s="99">
        <v>0</v>
      </c>
      <c r="G326" s="99">
        <v>0</v>
      </c>
      <c r="H326" s="99">
        <v>0</v>
      </c>
      <c r="I326" s="99">
        <v>0</v>
      </c>
    </row>
    <row r="327" spans="1:9" ht="14" thickTop="1" thickBot="1" x14ac:dyDescent="0.35">
      <c r="A327" s="93" t="s">
        <v>411</v>
      </c>
      <c r="B327" s="96" t="s">
        <v>340</v>
      </c>
      <c r="C327" s="94">
        <v>0</v>
      </c>
      <c r="D327" s="99">
        <v>0</v>
      </c>
      <c r="E327" s="99">
        <v>0</v>
      </c>
      <c r="F327" s="99">
        <v>0</v>
      </c>
      <c r="G327" s="99">
        <v>0</v>
      </c>
      <c r="H327" s="99">
        <v>0</v>
      </c>
      <c r="I327" s="99">
        <v>0</v>
      </c>
    </row>
    <row r="328" spans="1:9" ht="14" thickTop="1" thickBot="1" x14ac:dyDescent="0.35">
      <c r="A328" s="93" t="s">
        <v>411</v>
      </c>
      <c r="B328" s="97" t="s">
        <v>341</v>
      </c>
      <c r="C328" s="94">
        <v>0</v>
      </c>
      <c r="D328" s="99">
        <v>0</v>
      </c>
      <c r="E328" s="99">
        <v>0</v>
      </c>
      <c r="F328" s="99">
        <v>0</v>
      </c>
      <c r="G328" s="99">
        <v>0</v>
      </c>
      <c r="H328" s="99">
        <v>0</v>
      </c>
      <c r="I328" s="99">
        <v>0</v>
      </c>
    </row>
    <row r="329" spans="1:9" ht="14" thickTop="1" thickBot="1" x14ac:dyDescent="0.35">
      <c r="A329" s="93" t="s">
        <v>411</v>
      </c>
      <c r="B329" s="96" t="s">
        <v>698</v>
      </c>
      <c r="C329" s="94">
        <v>0</v>
      </c>
      <c r="D329" s="99">
        <v>0</v>
      </c>
      <c r="E329" s="99">
        <v>0</v>
      </c>
      <c r="F329" s="99">
        <v>0</v>
      </c>
      <c r="G329" s="99">
        <v>0</v>
      </c>
      <c r="H329" s="99">
        <v>0</v>
      </c>
      <c r="I329" s="99">
        <v>0</v>
      </c>
    </row>
    <row r="330" spans="1:9" ht="14" thickTop="1" thickBot="1" x14ac:dyDescent="0.35">
      <c r="A330" s="93" t="s">
        <v>411</v>
      </c>
      <c r="B330" s="96" t="s">
        <v>12</v>
      </c>
      <c r="C330" s="94">
        <v>0</v>
      </c>
      <c r="D330" s="99">
        <v>0</v>
      </c>
      <c r="E330" s="99">
        <v>0</v>
      </c>
      <c r="F330" s="99">
        <v>0</v>
      </c>
      <c r="G330" s="99">
        <v>0</v>
      </c>
      <c r="H330" s="99">
        <v>0</v>
      </c>
      <c r="I330" s="99">
        <v>0</v>
      </c>
    </row>
    <row r="331" spans="1:9" ht="14" thickTop="1" thickBot="1" x14ac:dyDescent="0.35">
      <c r="A331" s="93" t="s">
        <v>411</v>
      </c>
      <c r="B331" s="96" t="s">
        <v>342</v>
      </c>
      <c r="C331" s="94">
        <v>0</v>
      </c>
      <c r="D331" s="99">
        <v>0</v>
      </c>
      <c r="E331" s="99">
        <v>0</v>
      </c>
      <c r="F331" s="99">
        <v>0</v>
      </c>
      <c r="G331" s="99">
        <v>0</v>
      </c>
      <c r="H331" s="99">
        <v>0</v>
      </c>
      <c r="I331" s="99">
        <v>0</v>
      </c>
    </row>
    <row r="332" spans="1:9" ht="14" thickTop="1" thickBot="1" x14ac:dyDescent="0.35">
      <c r="A332" s="93" t="s">
        <v>411</v>
      </c>
      <c r="B332" s="96" t="s">
        <v>343</v>
      </c>
      <c r="C332" s="94">
        <v>0</v>
      </c>
      <c r="D332" s="99">
        <v>0</v>
      </c>
      <c r="E332" s="99">
        <v>0</v>
      </c>
      <c r="F332" s="99">
        <v>0</v>
      </c>
      <c r="G332" s="99">
        <v>0</v>
      </c>
      <c r="H332" s="99">
        <v>0</v>
      </c>
      <c r="I332" s="99">
        <v>0</v>
      </c>
    </row>
    <row r="333" spans="1:9" ht="14" thickTop="1" thickBot="1" x14ac:dyDescent="0.35">
      <c r="A333" s="93" t="s">
        <v>411</v>
      </c>
      <c r="B333" s="96" t="s">
        <v>344</v>
      </c>
      <c r="C333" s="94">
        <v>0</v>
      </c>
      <c r="D333" s="99">
        <v>0</v>
      </c>
      <c r="E333" s="99">
        <v>0</v>
      </c>
      <c r="F333" s="99">
        <v>0</v>
      </c>
      <c r="G333" s="99">
        <v>0</v>
      </c>
      <c r="H333" s="99">
        <v>0</v>
      </c>
      <c r="I333" s="99">
        <v>0</v>
      </c>
    </row>
    <row r="334" spans="1:9" ht="14" thickTop="1" thickBot="1" x14ac:dyDescent="0.35">
      <c r="A334" s="93" t="s">
        <v>411</v>
      </c>
      <c r="B334" s="96" t="s">
        <v>345</v>
      </c>
      <c r="C334" s="94">
        <v>0</v>
      </c>
      <c r="D334" s="99">
        <v>0</v>
      </c>
      <c r="E334" s="99">
        <v>0</v>
      </c>
      <c r="F334" s="99">
        <v>0</v>
      </c>
      <c r="G334" s="99">
        <v>0</v>
      </c>
      <c r="H334" s="99">
        <v>0</v>
      </c>
      <c r="I334" s="99">
        <v>0</v>
      </c>
    </row>
    <row r="335" spans="1:9" ht="14" thickTop="1" thickBot="1" x14ac:dyDescent="0.35">
      <c r="A335" s="93" t="s">
        <v>411</v>
      </c>
      <c r="B335" s="96" t="s">
        <v>346</v>
      </c>
      <c r="C335" s="94">
        <v>0</v>
      </c>
      <c r="D335" s="99">
        <v>0</v>
      </c>
      <c r="E335" s="99">
        <v>0</v>
      </c>
      <c r="F335" s="99">
        <v>0</v>
      </c>
      <c r="G335" s="99">
        <v>0</v>
      </c>
      <c r="H335" s="99">
        <v>0</v>
      </c>
      <c r="I335" s="99">
        <v>0</v>
      </c>
    </row>
    <row r="336" spans="1:9" ht="14" thickTop="1" thickBot="1" x14ac:dyDescent="0.35">
      <c r="A336" s="93" t="s">
        <v>411</v>
      </c>
      <c r="B336" s="96" t="s">
        <v>699</v>
      </c>
      <c r="C336" s="94">
        <v>0</v>
      </c>
      <c r="D336" s="99">
        <v>0</v>
      </c>
      <c r="E336" s="99">
        <v>0</v>
      </c>
      <c r="F336" s="99">
        <v>0</v>
      </c>
      <c r="G336" s="99">
        <v>0</v>
      </c>
      <c r="H336" s="99">
        <v>0</v>
      </c>
      <c r="I336" s="99">
        <v>0</v>
      </c>
    </row>
    <row r="337" spans="1:9" ht="14" thickTop="1" thickBot="1" x14ac:dyDescent="0.35">
      <c r="A337" s="93" t="s">
        <v>411</v>
      </c>
      <c r="B337" s="96" t="s">
        <v>347</v>
      </c>
      <c r="C337" s="94">
        <v>0</v>
      </c>
      <c r="D337" s="99">
        <v>0</v>
      </c>
      <c r="E337" s="99">
        <v>0</v>
      </c>
      <c r="F337" s="99">
        <v>0</v>
      </c>
      <c r="G337" s="99">
        <v>0</v>
      </c>
      <c r="H337" s="99">
        <v>0</v>
      </c>
      <c r="I337" s="99">
        <v>0</v>
      </c>
    </row>
    <row r="338" spans="1:9" ht="14" thickTop="1" thickBot="1" x14ac:dyDescent="0.35">
      <c r="A338" s="93" t="s">
        <v>411</v>
      </c>
      <c r="B338" s="96" t="s">
        <v>348</v>
      </c>
      <c r="C338" s="94">
        <v>0</v>
      </c>
      <c r="D338" s="99">
        <v>0</v>
      </c>
      <c r="E338" s="99">
        <v>0</v>
      </c>
      <c r="F338" s="99">
        <v>0</v>
      </c>
      <c r="G338" s="99">
        <v>0</v>
      </c>
      <c r="H338" s="99">
        <v>0</v>
      </c>
      <c r="I338" s="99">
        <v>0</v>
      </c>
    </row>
    <row r="339" spans="1:9" ht="14" thickTop="1" thickBot="1" x14ac:dyDescent="0.35">
      <c r="A339" s="93" t="s">
        <v>411</v>
      </c>
      <c r="B339" s="96" t="s">
        <v>349</v>
      </c>
      <c r="C339" s="94">
        <v>0</v>
      </c>
      <c r="D339" s="99">
        <v>0</v>
      </c>
      <c r="E339" s="99">
        <v>0</v>
      </c>
      <c r="F339" s="99">
        <v>0</v>
      </c>
      <c r="G339" s="99">
        <v>0</v>
      </c>
      <c r="H339" s="99">
        <v>0</v>
      </c>
      <c r="I339" s="99">
        <v>0</v>
      </c>
    </row>
    <row r="340" spans="1:9" ht="14" thickTop="1" thickBot="1" x14ac:dyDescent="0.35">
      <c r="A340" s="93" t="s">
        <v>411</v>
      </c>
      <c r="B340" s="96" t="s">
        <v>350</v>
      </c>
      <c r="C340" s="94">
        <v>0</v>
      </c>
      <c r="D340" s="99">
        <v>0</v>
      </c>
      <c r="E340" s="99">
        <v>0</v>
      </c>
      <c r="F340" s="99">
        <v>0</v>
      </c>
      <c r="G340" s="99">
        <v>0</v>
      </c>
      <c r="H340" s="99">
        <v>0</v>
      </c>
      <c r="I340" s="99">
        <v>0</v>
      </c>
    </row>
    <row r="341" spans="1:9" ht="14" thickTop="1" thickBot="1" x14ac:dyDescent="0.35">
      <c r="A341" s="93" t="s">
        <v>411</v>
      </c>
      <c r="B341" s="96" t="s">
        <v>351</v>
      </c>
      <c r="C341" s="94">
        <v>0</v>
      </c>
      <c r="D341" s="99">
        <v>0</v>
      </c>
      <c r="E341" s="99">
        <v>0</v>
      </c>
      <c r="F341" s="99">
        <v>0</v>
      </c>
      <c r="G341" s="99">
        <v>0</v>
      </c>
      <c r="H341" s="99">
        <v>0</v>
      </c>
      <c r="I341" s="99">
        <v>0</v>
      </c>
    </row>
    <row r="342" spans="1:9" ht="14" thickTop="1" thickBot="1" x14ac:dyDescent="0.35">
      <c r="A342" s="93" t="s">
        <v>411</v>
      </c>
      <c r="B342" s="96" t="s">
        <v>352</v>
      </c>
      <c r="C342" s="94">
        <v>0</v>
      </c>
      <c r="D342" s="99">
        <v>0</v>
      </c>
      <c r="E342" s="99">
        <v>0</v>
      </c>
      <c r="F342" s="99">
        <v>0</v>
      </c>
      <c r="G342" s="99">
        <v>0</v>
      </c>
      <c r="H342" s="99">
        <v>0</v>
      </c>
      <c r="I342" s="99">
        <v>0</v>
      </c>
    </row>
    <row r="343" spans="1:9" ht="14" thickTop="1" thickBot="1" x14ac:dyDescent="0.35">
      <c r="A343" s="93" t="s">
        <v>411</v>
      </c>
      <c r="B343" s="96" t="s">
        <v>353</v>
      </c>
      <c r="C343" s="94">
        <v>0</v>
      </c>
      <c r="D343" s="99">
        <v>0</v>
      </c>
      <c r="E343" s="99">
        <v>0</v>
      </c>
      <c r="F343" s="99">
        <v>0</v>
      </c>
      <c r="G343" s="99">
        <v>0</v>
      </c>
      <c r="H343" s="99">
        <v>0</v>
      </c>
      <c r="I343" s="99">
        <v>0</v>
      </c>
    </row>
    <row r="344" spans="1:9" ht="14" thickTop="1" thickBot="1" x14ac:dyDescent="0.35">
      <c r="A344" s="93" t="s">
        <v>411</v>
      </c>
      <c r="B344" s="96" t="s">
        <v>354</v>
      </c>
      <c r="C344" s="94">
        <v>0</v>
      </c>
      <c r="D344" s="99">
        <v>0</v>
      </c>
      <c r="E344" s="99">
        <v>0</v>
      </c>
      <c r="F344" s="99">
        <v>0</v>
      </c>
      <c r="G344" s="99">
        <v>0</v>
      </c>
      <c r="H344" s="99">
        <v>0</v>
      </c>
      <c r="I344" s="99">
        <v>0</v>
      </c>
    </row>
    <row r="345" spans="1:9" ht="14" thickTop="1" thickBot="1" x14ac:dyDescent="0.35">
      <c r="A345" s="93" t="s">
        <v>411</v>
      </c>
      <c r="B345" s="96" t="s">
        <v>355</v>
      </c>
      <c r="C345" s="94">
        <v>0</v>
      </c>
      <c r="D345" s="99">
        <v>0</v>
      </c>
      <c r="E345" s="99">
        <v>0</v>
      </c>
      <c r="F345" s="99">
        <v>0</v>
      </c>
      <c r="G345" s="99">
        <v>0</v>
      </c>
      <c r="H345" s="99">
        <v>0</v>
      </c>
      <c r="I345" s="99">
        <v>0</v>
      </c>
    </row>
    <row r="346" spans="1:9" ht="14" thickTop="1" thickBot="1" x14ac:dyDescent="0.35">
      <c r="A346" s="93" t="s">
        <v>411</v>
      </c>
      <c r="B346" s="96" t="s">
        <v>356</v>
      </c>
      <c r="C346" s="94">
        <v>0</v>
      </c>
      <c r="D346" s="99">
        <v>0</v>
      </c>
      <c r="E346" s="99">
        <v>0</v>
      </c>
      <c r="F346" s="99">
        <v>0</v>
      </c>
      <c r="G346" s="99">
        <v>0</v>
      </c>
      <c r="H346" s="99">
        <v>0</v>
      </c>
      <c r="I346" s="99">
        <v>0</v>
      </c>
    </row>
    <row r="347" spans="1:9" ht="14" thickTop="1" thickBot="1" x14ac:dyDescent="0.35">
      <c r="A347" s="93" t="s">
        <v>411</v>
      </c>
      <c r="B347" s="96" t="s">
        <v>359</v>
      </c>
      <c r="C347" s="94">
        <v>0</v>
      </c>
      <c r="D347" s="99">
        <v>0</v>
      </c>
      <c r="E347" s="99">
        <v>0</v>
      </c>
      <c r="F347" s="99">
        <v>0</v>
      </c>
      <c r="G347" s="99">
        <v>0</v>
      </c>
      <c r="H347" s="99">
        <v>0</v>
      </c>
      <c r="I347" s="99">
        <v>0</v>
      </c>
    </row>
    <row r="348" spans="1:9" ht="14" thickTop="1" thickBot="1" x14ac:dyDescent="0.35">
      <c r="A348" s="93" t="s">
        <v>411</v>
      </c>
      <c r="B348" s="96" t="s">
        <v>360</v>
      </c>
      <c r="C348" s="94">
        <v>0</v>
      </c>
      <c r="D348" s="99">
        <v>0</v>
      </c>
      <c r="E348" s="99">
        <v>0</v>
      </c>
      <c r="F348" s="99">
        <v>0</v>
      </c>
      <c r="G348" s="99">
        <v>0</v>
      </c>
      <c r="H348" s="99">
        <v>0</v>
      </c>
      <c r="I348" s="99">
        <v>0</v>
      </c>
    </row>
    <row r="349" spans="1:9" ht="14" thickTop="1" thickBot="1" x14ac:dyDescent="0.35">
      <c r="A349" s="93" t="s">
        <v>411</v>
      </c>
      <c r="B349" s="96" t="s">
        <v>361</v>
      </c>
      <c r="C349" s="94">
        <v>0</v>
      </c>
      <c r="D349" s="99">
        <v>0</v>
      </c>
      <c r="E349" s="99">
        <v>0</v>
      </c>
      <c r="F349" s="99">
        <v>0</v>
      </c>
      <c r="G349" s="99">
        <v>0</v>
      </c>
      <c r="H349" s="99">
        <v>0</v>
      </c>
      <c r="I349" s="99">
        <v>0</v>
      </c>
    </row>
    <row r="350" spans="1:9" ht="14" thickTop="1" thickBot="1" x14ac:dyDescent="0.35">
      <c r="A350" s="93" t="s">
        <v>411</v>
      </c>
      <c r="B350" s="96" t="s">
        <v>362</v>
      </c>
      <c r="C350" s="94">
        <v>0</v>
      </c>
      <c r="D350" s="99">
        <v>0</v>
      </c>
      <c r="E350" s="99">
        <v>0</v>
      </c>
      <c r="F350" s="99">
        <v>0</v>
      </c>
      <c r="G350" s="99">
        <v>0</v>
      </c>
      <c r="H350" s="99">
        <v>0</v>
      </c>
      <c r="I350" s="99">
        <v>0</v>
      </c>
    </row>
    <row r="351" spans="1:9" ht="14" thickTop="1" thickBot="1" x14ac:dyDescent="0.35">
      <c r="A351" s="93" t="s">
        <v>411</v>
      </c>
      <c r="B351" s="96" t="s">
        <v>363</v>
      </c>
      <c r="C351" s="94">
        <v>0</v>
      </c>
      <c r="D351" s="99">
        <v>0</v>
      </c>
      <c r="E351" s="99">
        <v>0</v>
      </c>
      <c r="F351" s="99">
        <v>0</v>
      </c>
      <c r="G351" s="99">
        <v>0</v>
      </c>
      <c r="H351" s="99">
        <v>0</v>
      </c>
      <c r="I351" s="99">
        <v>0</v>
      </c>
    </row>
    <row r="352" spans="1:9" ht="14" thickTop="1" thickBot="1" x14ac:dyDescent="0.35">
      <c r="A352" s="93" t="s">
        <v>411</v>
      </c>
      <c r="B352" s="96" t="s">
        <v>364</v>
      </c>
      <c r="C352" s="94">
        <v>0</v>
      </c>
      <c r="D352" s="99">
        <v>0</v>
      </c>
      <c r="E352" s="99">
        <v>0</v>
      </c>
      <c r="F352" s="99">
        <v>0</v>
      </c>
      <c r="G352" s="99">
        <v>0</v>
      </c>
      <c r="H352" s="99">
        <v>0</v>
      </c>
      <c r="I352" s="99">
        <v>0</v>
      </c>
    </row>
    <row r="353" spans="1:9" ht="14" thickTop="1" thickBot="1" x14ac:dyDescent="0.35">
      <c r="A353" s="93" t="s">
        <v>411</v>
      </c>
      <c r="B353" s="96" t="s">
        <v>365</v>
      </c>
      <c r="C353" s="94">
        <v>0</v>
      </c>
      <c r="D353" s="99">
        <v>0</v>
      </c>
      <c r="E353" s="99">
        <v>0</v>
      </c>
      <c r="F353" s="99">
        <v>0</v>
      </c>
      <c r="G353" s="99">
        <v>0</v>
      </c>
      <c r="H353" s="99">
        <v>0</v>
      </c>
      <c r="I353" s="99">
        <v>0</v>
      </c>
    </row>
    <row r="354" spans="1:9" ht="14" thickTop="1" thickBot="1" x14ac:dyDescent="0.35">
      <c r="A354" s="93" t="s">
        <v>411</v>
      </c>
      <c r="B354" s="96" t="s">
        <v>367</v>
      </c>
      <c r="C354" s="94">
        <v>0</v>
      </c>
      <c r="D354" s="99">
        <v>0</v>
      </c>
      <c r="E354" s="99">
        <v>0</v>
      </c>
      <c r="F354" s="99">
        <v>0</v>
      </c>
      <c r="G354" s="99">
        <v>0</v>
      </c>
      <c r="H354" s="99">
        <v>0</v>
      </c>
      <c r="I354" s="99">
        <v>0</v>
      </c>
    </row>
    <row r="355" spans="1:9" ht="14" thickTop="1" thickBot="1" x14ac:dyDescent="0.35">
      <c r="A355" s="93" t="s">
        <v>411</v>
      </c>
      <c r="B355" s="96" t="s">
        <v>368</v>
      </c>
      <c r="C355" s="94">
        <v>0</v>
      </c>
      <c r="D355" s="99">
        <v>0</v>
      </c>
      <c r="E355" s="99">
        <v>0</v>
      </c>
      <c r="F355" s="99">
        <v>0</v>
      </c>
      <c r="G355" s="99">
        <v>0</v>
      </c>
      <c r="H355" s="99">
        <v>0</v>
      </c>
      <c r="I355" s="99">
        <v>0</v>
      </c>
    </row>
    <row r="356" spans="1:9" ht="14" thickTop="1" thickBot="1" x14ac:dyDescent="0.35">
      <c r="A356" s="93" t="s">
        <v>411</v>
      </c>
      <c r="B356" s="96" t="s">
        <v>369</v>
      </c>
      <c r="C356" s="94">
        <v>0</v>
      </c>
      <c r="D356" s="99">
        <v>0</v>
      </c>
      <c r="E356" s="99">
        <v>0</v>
      </c>
      <c r="F356" s="99">
        <v>0</v>
      </c>
      <c r="G356" s="99">
        <v>0</v>
      </c>
      <c r="H356" s="99">
        <v>0</v>
      </c>
      <c r="I356" s="99">
        <v>0</v>
      </c>
    </row>
    <row r="357" spans="1:9" ht="14" thickTop="1" thickBot="1" x14ac:dyDescent="0.35">
      <c r="A357" s="93" t="s">
        <v>411</v>
      </c>
      <c r="B357" s="96" t="s">
        <v>370</v>
      </c>
      <c r="C357" s="94">
        <v>0</v>
      </c>
      <c r="D357" s="99">
        <v>0</v>
      </c>
      <c r="E357" s="99">
        <v>0</v>
      </c>
      <c r="F357" s="99">
        <v>0</v>
      </c>
      <c r="G357" s="99">
        <v>0</v>
      </c>
      <c r="H357" s="99">
        <v>0</v>
      </c>
      <c r="I357" s="99">
        <v>0</v>
      </c>
    </row>
    <row r="358" spans="1:9" ht="14" thickTop="1" thickBot="1" x14ac:dyDescent="0.35">
      <c r="A358" s="93" t="s">
        <v>411</v>
      </c>
      <c r="B358" s="96" t="s">
        <v>371</v>
      </c>
      <c r="C358" s="94">
        <v>0</v>
      </c>
      <c r="D358" s="99">
        <v>0</v>
      </c>
      <c r="E358" s="99">
        <v>0</v>
      </c>
      <c r="F358" s="99">
        <v>0</v>
      </c>
      <c r="G358" s="99">
        <v>0</v>
      </c>
      <c r="H358" s="99">
        <v>0</v>
      </c>
      <c r="I358" s="99">
        <v>0</v>
      </c>
    </row>
    <row r="359" spans="1:9" ht="14" thickTop="1" thickBot="1" x14ac:dyDescent="0.35">
      <c r="A359" s="93" t="s">
        <v>411</v>
      </c>
      <c r="B359" s="96" t="s">
        <v>373</v>
      </c>
      <c r="C359" s="94">
        <v>0</v>
      </c>
      <c r="D359" s="99">
        <v>0</v>
      </c>
      <c r="E359" s="99">
        <v>0</v>
      </c>
      <c r="F359" s="99">
        <v>0</v>
      </c>
      <c r="G359" s="99">
        <v>0</v>
      </c>
      <c r="H359" s="99">
        <v>0</v>
      </c>
      <c r="I359" s="99">
        <v>0</v>
      </c>
    </row>
    <row r="360" spans="1:9" ht="14" thickTop="1" thickBot="1" x14ac:dyDescent="0.35">
      <c r="A360" s="93" t="s">
        <v>411</v>
      </c>
      <c r="B360" s="96" t="s">
        <v>374</v>
      </c>
      <c r="C360" s="94">
        <v>0</v>
      </c>
      <c r="D360" s="99">
        <v>0</v>
      </c>
      <c r="E360" s="99">
        <v>0</v>
      </c>
      <c r="F360" s="99">
        <v>0</v>
      </c>
      <c r="G360" s="99">
        <v>0</v>
      </c>
      <c r="H360" s="99">
        <v>0</v>
      </c>
      <c r="I360" s="99">
        <v>0</v>
      </c>
    </row>
    <row r="361" spans="1:9" ht="13.5" thickTop="1" x14ac:dyDescent="0.3"/>
  </sheetData>
  <sortState xmlns:xlrd2="http://schemas.microsoft.com/office/spreadsheetml/2017/richdata2" ref="B2:I360">
    <sortCondition descending="1" ref="C2:C360"/>
    <sortCondition ref="B2:B360"/>
  </sortState>
  <pageMargins left="0.7" right="0.7" top="0.75" bottom="0.75" header="0.3" footer="0.3"/>
  <pageSetup paperSize="9" scale="1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1D99F-ACAA-43F9-8E6C-DE61D2A7425E}">
  <dimension ref="A1:U363"/>
  <sheetViews>
    <sheetView zoomScale="85" zoomScaleNormal="85" workbookViewId="0">
      <pane ySplit="1" topLeftCell="A2" activePane="bottomLeft" state="frozen"/>
      <selection pane="bottomLeft" activeCell="G37" sqref="G37"/>
    </sheetView>
  </sheetViews>
  <sheetFormatPr baseColWidth="10" defaultRowHeight="14.5" x14ac:dyDescent="0.35"/>
  <cols>
    <col min="1" max="1" width="11.54296875" style="1"/>
    <col min="2" max="2" width="18.90625" bestFit="1" customWidth="1"/>
    <col min="3" max="3" width="32.6328125" style="115" bestFit="1" customWidth="1"/>
    <col min="4" max="4" width="4.08984375" style="4" bestFit="1" customWidth="1"/>
    <col min="7" max="7" width="33.453125" style="3" bestFit="1" customWidth="1"/>
    <col min="8" max="8" width="2.90625" style="1" customWidth="1"/>
    <col min="9" max="10" width="4" style="1" customWidth="1"/>
    <col min="11" max="17" width="4.08984375" style="1" customWidth="1"/>
    <col min="18" max="18" width="5.08984375" style="4" bestFit="1" customWidth="1"/>
  </cols>
  <sheetData>
    <row r="1" spans="1:18" x14ac:dyDescent="0.35">
      <c r="A1" s="1" t="s">
        <v>375</v>
      </c>
      <c r="B1" s="10" t="s">
        <v>375</v>
      </c>
      <c r="H1" s="100" t="s">
        <v>375</v>
      </c>
      <c r="I1" s="100" t="s">
        <v>376</v>
      </c>
      <c r="J1" s="100" t="s">
        <v>377</v>
      </c>
      <c r="K1" s="100" t="s">
        <v>378</v>
      </c>
      <c r="L1" s="100" t="s">
        <v>379</v>
      </c>
      <c r="M1" s="100" t="s">
        <v>380</v>
      </c>
      <c r="N1" s="100" t="s">
        <v>381</v>
      </c>
      <c r="O1" s="100" t="s">
        <v>382</v>
      </c>
      <c r="P1" s="100" t="s">
        <v>384</v>
      </c>
      <c r="Q1" s="100" t="s">
        <v>383</v>
      </c>
      <c r="R1" s="100" t="s">
        <v>385</v>
      </c>
    </row>
    <row r="2" spans="1:18" x14ac:dyDescent="0.35">
      <c r="A2" s="1">
        <v>1</v>
      </c>
      <c r="B2" s="121" t="s">
        <v>826</v>
      </c>
      <c r="C2" s="122" t="s">
        <v>28</v>
      </c>
      <c r="D2" s="123">
        <v>18</v>
      </c>
      <c r="F2" s="8">
        <v>12440101</v>
      </c>
      <c r="G2" s="3" t="s">
        <v>393</v>
      </c>
      <c r="R2" s="4">
        <f t="shared" ref="R2:R67" si="0">SUM(H2:Q2)</f>
        <v>0</v>
      </c>
    </row>
    <row r="3" spans="1:18" x14ac:dyDescent="0.35">
      <c r="A3" s="1">
        <v>2</v>
      </c>
      <c r="B3" s="124" t="s">
        <v>823</v>
      </c>
      <c r="C3" s="125" t="s">
        <v>137</v>
      </c>
      <c r="D3" s="123">
        <v>22</v>
      </c>
      <c r="F3">
        <v>12850028</v>
      </c>
      <c r="G3" s="3" t="s">
        <v>28</v>
      </c>
      <c r="H3" s="1">
        <v>18</v>
      </c>
      <c r="I3" s="1">
        <v>14</v>
      </c>
      <c r="M3" s="1">
        <v>2</v>
      </c>
      <c r="R3" s="4">
        <f t="shared" si="0"/>
        <v>34</v>
      </c>
    </row>
    <row r="4" spans="1:18" x14ac:dyDescent="0.35">
      <c r="A4" s="1">
        <v>3</v>
      </c>
      <c r="B4" s="121" t="s">
        <v>824</v>
      </c>
      <c r="C4" s="122" t="s">
        <v>145</v>
      </c>
      <c r="D4" s="123">
        <v>24</v>
      </c>
      <c r="F4">
        <v>12490055</v>
      </c>
      <c r="G4" s="3" t="s">
        <v>46</v>
      </c>
      <c r="R4" s="4">
        <f t="shared" si="0"/>
        <v>0</v>
      </c>
    </row>
    <row r="5" spans="1:18" x14ac:dyDescent="0.35">
      <c r="A5" s="1">
        <v>4</v>
      </c>
      <c r="B5" s="124" t="s">
        <v>853</v>
      </c>
      <c r="C5" s="125" t="s">
        <v>190</v>
      </c>
      <c r="D5" s="123">
        <v>20</v>
      </c>
      <c r="F5">
        <v>12851016</v>
      </c>
      <c r="G5" s="3" t="s">
        <v>701</v>
      </c>
      <c r="R5" s="4">
        <f t="shared" si="0"/>
        <v>0</v>
      </c>
    </row>
    <row r="6" spans="1:18" x14ac:dyDescent="0.35">
      <c r="A6" s="1">
        <v>5</v>
      </c>
      <c r="F6">
        <v>12490010</v>
      </c>
      <c r="G6" s="3" t="s">
        <v>47</v>
      </c>
      <c r="R6" s="4">
        <f t="shared" si="0"/>
        <v>0</v>
      </c>
    </row>
    <row r="7" spans="1:18" x14ac:dyDescent="0.35">
      <c r="A7" s="1">
        <v>6</v>
      </c>
      <c r="F7">
        <v>12530105</v>
      </c>
      <c r="G7" s="3" t="s">
        <v>48</v>
      </c>
      <c r="R7" s="4">
        <f t="shared" si="0"/>
        <v>0</v>
      </c>
    </row>
    <row r="8" spans="1:18" x14ac:dyDescent="0.35">
      <c r="A8" s="1">
        <v>7</v>
      </c>
      <c r="F8">
        <v>12440026</v>
      </c>
      <c r="G8" s="3" t="s">
        <v>49</v>
      </c>
      <c r="R8" s="4">
        <f t="shared" si="0"/>
        <v>0</v>
      </c>
    </row>
    <row r="9" spans="1:18" x14ac:dyDescent="0.35">
      <c r="A9" s="1">
        <v>8</v>
      </c>
      <c r="F9">
        <v>12490067</v>
      </c>
      <c r="G9" s="3" t="s">
        <v>50</v>
      </c>
      <c r="R9" s="4">
        <f t="shared" si="0"/>
        <v>0</v>
      </c>
    </row>
    <row r="10" spans="1:18" x14ac:dyDescent="0.35">
      <c r="A10" s="1">
        <v>9</v>
      </c>
      <c r="F10">
        <v>12490134</v>
      </c>
      <c r="G10" s="3" t="s">
        <v>51</v>
      </c>
      <c r="R10" s="4">
        <f t="shared" si="0"/>
        <v>0</v>
      </c>
    </row>
    <row r="11" spans="1:18" x14ac:dyDescent="0.35">
      <c r="A11" s="1">
        <v>10</v>
      </c>
      <c r="F11">
        <v>12490034</v>
      </c>
      <c r="G11" s="3" t="s">
        <v>52</v>
      </c>
      <c r="R11" s="4">
        <f t="shared" si="0"/>
        <v>0</v>
      </c>
    </row>
    <row r="12" spans="1:18" x14ac:dyDescent="0.35">
      <c r="A12" s="1">
        <v>11</v>
      </c>
      <c r="F12">
        <v>12490029</v>
      </c>
      <c r="G12" s="3" t="s">
        <v>53</v>
      </c>
      <c r="R12" s="4">
        <f t="shared" si="0"/>
        <v>0</v>
      </c>
    </row>
    <row r="13" spans="1:18" x14ac:dyDescent="0.35">
      <c r="A13" s="1">
        <v>12</v>
      </c>
      <c r="F13">
        <v>12850078</v>
      </c>
      <c r="G13" s="3" t="s">
        <v>55</v>
      </c>
      <c r="R13" s="4">
        <f t="shared" si="0"/>
        <v>0</v>
      </c>
    </row>
    <row r="14" spans="1:18" x14ac:dyDescent="0.35">
      <c r="F14">
        <v>12720034</v>
      </c>
      <c r="G14" s="3" t="s">
        <v>56</v>
      </c>
      <c r="R14" s="4">
        <f t="shared" si="0"/>
        <v>0</v>
      </c>
    </row>
    <row r="15" spans="1:18" x14ac:dyDescent="0.35">
      <c r="A15" s="1" t="s">
        <v>376</v>
      </c>
      <c r="B15" s="10" t="s">
        <v>376</v>
      </c>
      <c r="F15">
        <v>12720079</v>
      </c>
      <c r="G15" s="3" t="s">
        <v>57</v>
      </c>
      <c r="R15" s="4">
        <f t="shared" si="0"/>
        <v>0</v>
      </c>
    </row>
    <row r="16" spans="1:18" x14ac:dyDescent="0.35">
      <c r="A16" s="1">
        <v>1</v>
      </c>
      <c r="B16" s="121" t="s">
        <v>682</v>
      </c>
      <c r="C16" s="126" t="s">
        <v>99</v>
      </c>
      <c r="D16" s="123">
        <v>24</v>
      </c>
      <c r="F16">
        <v>12720008</v>
      </c>
      <c r="G16" s="3" t="s">
        <v>25</v>
      </c>
      <c r="R16" s="4">
        <f t="shared" si="0"/>
        <v>0</v>
      </c>
    </row>
    <row r="17" spans="1:18" x14ac:dyDescent="0.35">
      <c r="A17" s="1">
        <v>2</v>
      </c>
      <c r="B17" s="121" t="s">
        <v>817</v>
      </c>
      <c r="C17" s="126" t="s">
        <v>249</v>
      </c>
      <c r="D17" s="123">
        <v>22</v>
      </c>
      <c r="F17">
        <v>12530127</v>
      </c>
      <c r="G17" s="3" t="s">
        <v>58</v>
      </c>
      <c r="R17" s="4">
        <f t="shared" si="0"/>
        <v>0</v>
      </c>
    </row>
    <row r="18" spans="1:18" x14ac:dyDescent="0.35">
      <c r="A18" s="1">
        <v>3</v>
      </c>
      <c r="B18" s="121" t="s">
        <v>816</v>
      </c>
      <c r="C18" s="126" t="s">
        <v>27</v>
      </c>
      <c r="D18" s="123">
        <v>20</v>
      </c>
      <c r="F18">
        <v>12720133</v>
      </c>
      <c r="G18" s="3" t="s">
        <v>59</v>
      </c>
      <c r="R18" s="4">
        <f t="shared" si="0"/>
        <v>0</v>
      </c>
    </row>
    <row r="19" spans="1:18" x14ac:dyDescent="0.35">
      <c r="A19" s="1">
        <v>4</v>
      </c>
      <c r="B19" s="121" t="s">
        <v>558</v>
      </c>
      <c r="C19" s="126" t="s">
        <v>190</v>
      </c>
      <c r="D19" s="123">
        <v>18</v>
      </c>
      <c r="F19">
        <v>12538909</v>
      </c>
      <c r="G19" s="3" t="s">
        <v>60</v>
      </c>
      <c r="R19" s="4">
        <f t="shared" si="0"/>
        <v>0</v>
      </c>
    </row>
    <row r="20" spans="1:18" x14ac:dyDescent="0.35">
      <c r="A20" s="1">
        <v>5</v>
      </c>
      <c r="B20" s="121" t="s">
        <v>820</v>
      </c>
      <c r="C20" s="126" t="s">
        <v>255</v>
      </c>
      <c r="D20" s="123">
        <v>16</v>
      </c>
      <c r="F20">
        <v>12440227</v>
      </c>
      <c r="G20" s="3" t="s">
        <v>61</v>
      </c>
      <c r="R20" s="4">
        <f t="shared" si="0"/>
        <v>0</v>
      </c>
    </row>
    <row r="21" spans="1:18" x14ac:dyDescent="0.35">
      <c r="A21" s="1">
        <v>6</v>
      </c>
      <c r="B21" s="121" t="s">
        <v>555</v>
      </c>
      <c r="C21" s="126" t="s">
        <v>28</v>
      </c>
      <c r="D21" s="123">
        <v>14</v>
      </c>
      <c r="F21">
        <v>12850031</v>
      </c>
      <c r="G21" s="3" t="s">
        <v>62</v>
      </c>
      <c r="R21" s="4">
        <f t="shared" si="0"/>
        <v>0</v>
      </c>
    </row>
    <row r="22" spans="1:18" x14ac:dyDescent="0.35">
      <c r="A22" s="1">
        <v>7</v>
      </c>
      <c r="B22" s="121" t="s">
        <v>819</v>
      </c>
      <c r="C22" s="126" t="s">
        <v>145</v>
      </c>
      <c r="D22" s="123">
        <v>12</v>
      </c>
      <c r="F22">
        <v>12490063</v>
      </c>
      <c r="G22" s="3" t="s">
        <v>63</v>
      </c>
      <c r="R22" s="4">
        <f t="shared" si="0"/>
        <v>0</v>
      </c>
    </row>
    <row r="23" spans="1:18" x14ac:dyDescent="0.35">
      <c r="A23" s="1">
        <v>8</v>
      </c>
      <c r="B23" s="121" t="s">
        <v>822</v>
      </c>
      <c r="C23" s="126" t="s">
        <v>249</v>
      </c>
      <c r="D23" s="123">
        <v>10</v>
      </c>
      <c r="F23">
        <v>12530090</v>
      </c>
      <c r="G23" s="3" t="s">
        <v>703</v>
      </c>
      <c r="R23" s="4">
        <f t="shared" si="0"/>
        <v>0</v>
      </c>
    </row>
    <row r="24" spans="1:18" x14ac:dyDescent="0.35">
      <c r="A24" s="1">
        <v>9</v>
      </c>
      <c r="B24" s="121" t="s">
        <v>818</v>
      </c>
      <c r="C24" s="126" t="s">
        <v>190</v>
      </c>
      <c r="D24" s="123">
        <v>8</v>
      </c>
      <c r="F24">
        <v>12530001</v>
      </c>
      <c r="G24" s="3" t="s">
        <v>64</v>
      </c>
      <c r="R24" s="4">
        <f t="shared" si="0"/>
        <v>0</v>
      </c>
    </row>
    <row r="25" spans="1:18" x14ac:dyDescent="0.35">
      <c r="A25" s="1">
        <v>10</v>
      </c>
      <c r="B25" s="121" t="s">
        <v>849</v>
      </c>
      <c r="C25" s="126" t="s">
        <v>99</v>
      </c>
      <c r="D25" s="123">
        <v>6</v>
      </c>
      <c r="F25">
        <v>12530109</v>
      </c>
      <c r="G25" s="3" t="s">
        <v>65</v>
      </c>
      <c r="R25" s="4">
        <f t="shared" si="0"/>
        <v>0</v>
      </c>
    </row>
    <row r="26" spans="1:18" x14ac:dyDescent="0.35">
      <c r="A26" s="1">
        <v>11</v>
      </c>
      <c r="B26" s="121" t="s">
        <v>879</v>
      </c>
      <c r="C26" s="126" t="s">
        <v>5</v>
      </c>
      <c r="D26" s="123">
        <v>4</v>
      </c>
      <c r="F26">
        <v>12490044</v>
      </c>
      <c r="G26" s="3" t="s">
        <v>66</v>
      </c>
      <c r="R26" s="4">
        <f t="shared" si="0"/>
        <v>0</v>
      </c>
    </row>
    <row r="27" spans="1:18" x14ac:dyDescent="0.35">
      <c r="A27" s="1">
        <v>12</v>
      </c>
      <c r="B27" s="121" t="s">
        <v>821</v>
      </c>
      <c r="C27" s="126" t="s">
        <v>366</v>
      </c>
      <c r="D27" s="123">
        <v>2</v>
      </c>
      <c r="F27">
        <v>12490129</v>
      </c>
      <c r="G27" s="3" t="s">
        <v>67</v>
      </c>
      <c r="R27" s="4">
        <f t="shared" si="0"/>
        <v>0</v>
      </c>
    </row>
    <row r="28" spans="1:18" x14ac:dyDescent="0.35">
      <c r="F28">
        <v>12538910</v>
      </c>
      <c r="G28" s="3" t="s">
        <v>68</v>
      </c>
      <c r="R28" s="4">
        <f t="shared" si="0"/>
        <v>0</v>
      </c>
    </row>
    <row r="29" spans="1:18" x14ac:dyDescent="0.35">
      <c r="A29" s="1" t="s">
        <v>377</v>
      </c>
      <c r="B29" s="10" t="s">
        <v>377</v>
      </c>
      <c r="F29">
        <v>12530021</v>
      </c>
      <c r="G29" s="3" t="s">
        <v>69</v>
      </c>
      <c r="R29" s="4">
        <f t="shared" si="0"/>
        <v>0</v>
      </c>
    </row>
    <row r="30" spans="1:18" x14ac:dyDescent="0.35">
      <c r="A30" s="1">
        <v>1</v>
      </c>
      <c r="B30" s="121" t="s">
        <v>783</v>
      </c>
      <c r="C30" s="126" t="s">
        <v>190</v>
      </c>
      <c r="D30" s="123">
        <v>24</v>
      </c>
      <c r="F30">
        <v>12490115</v>
      </c>
      <c r="G30" s="3" t="s">
        <v>70</v>
      </c>
      <c r="R30" s="4">
        <f t="shared" si="0"/>
        <v>0</v>
      </c>
    </row>
    <row r="31" spans="1:18" x14ac:dyDescent="0.35">
      <c r="A31" s="1">
        <v>2</v>
      </c>
      <c r="B31" s="121" t="s">
        <v>781</v>
      </c>
      <c r="C31" s="126" t="s">
        <v>240</v>
      </c>
      <c r="D31" s="123">
        <v>22</v>
      </c>
      <c r="F31">
        <v>12850033</v>
      </c>
      <c r="G31" s="3" t="s">
        <v>37</v>
      </c>
      <c r="J31" s="1">
        <v>18</v>
      </c>
      <c r="R31" s="4">
        <f t="shared" si="0"/>
        <v>18</v>
      </c>
    </row>
    <row r="32" spans="1:18" x14ac:dyDescent="0.35">
      <c r="A32" s="1">
        <v>3</v>
      </c>
      <c r="B32" s="121" t="s">
        <v>782</v>
      </c>
      <c r="C32" s="126" t="s">
        <v>13</v>
      </c>
      <c r="D32" s="123">
        <v>20</v>
      </c>
      <c r="F32">
        <v>12490117</v>
      </c>
      <c r="G32" s="3" t="s">
        <v>71</v>
      </c>
      <c r="R32" s="4">
        <f t="shared" si="0"/>
        <v>0</v>
      </c>
    </row>
    <row r="33" spans="1:18" x14ac:dyDescent="0.35">
      <c r="A33" s="1">
        <v>4</v>
      </c>
      <c r="B33" s="121" t="s">
        <v>784</v>
      </c>
      <c r="C33" s="126" t="s">
        <v>37</v>
      </c>
      <c r="D33" s="123">
        <v>18</v>
      </c>
      <c r="F33">
        <v>12850125</v>
      </c>
      <c r="G33" s="3" t="s">
        <v>72</v>
      </c>
      <c r="R33" s="4">
        <f t="shared" si="0"/>
        <v>0</v>
      </c>
    </row>
    <row r="34" spans="1:18" x14ac:dyDescent="0.35">
      <c r="A34" s="1">
        <v>5</v>
      </c>
      <c r="B34" s="121" t="s">
        <v>786</v>
      </c>
      <c r="C34" s="126" t="s">
        <v>26</v>
      </c>
      <c r="D34" s="123">
        <v>16</v>
      </c>
      <c r="F34">
        <v>12490107</v>
      </c>
      <c r="G34" s="3" t="s">
        <v>73</v>
      </c>
      <c r="R34" s="4">
        <f t="shared" si="0"/>
        <v>0</v>
      </c>
    </row>
    <row r="35" spans="1:18" x14ac:dyDescent="0.35">
      <c r="A35" s="1">
        <v>6</v>
      </c>
      <c r="B35" s="121" t="s">
        <v>787</v>
      </c>
      <c r="C35" s="126" t="s">
        <v>206</v>
      </c>
      <c r="D35" s="123">
        <v>14</v>
      </c>
      <c r="F35">
        <v>12850016</v>
      </c>
      <c r="G35" s="3" t="s">
        <v>8</v>
      </c>
      <c r="L35" s="1">
        <v>10</v>
      </c>
      <c r="R35" s="4">
        <f t="shared" si="0"/>
        <v>10</v>
      </c>
    </row>
    <row r="36" spans="1:18" x14ac:dyDescent="0.35">
      <c r="A36" s="1">
        <v>7</v>
      </c>
      <c r="B36" s="121" t="s">
        <v>877</v>
      </c>
      <c r="C36" s="126" t="s">
        <v>137</v>
      </c>
      <c r="D36" s="123">
        <v>12</v>
      </c>
      <c r="F36">
        <v>12850165</v>
      </c>
      <c r="G36" s="3" t="s">
        <v>74</v>
      </c>
      <c r="R36" s="4">
        <f t="shared" si="0"/>
        <v>0</v>
      </c>
    </row>
    <row r="37" spans="1:18" x14ac:dyDescent="0.35">
      <c r="A37" s="1">
        <v>8</v>
      </c>
      <c r="B37" s="121" t="s">
        <v>785</v>
      </c>
      <c r="C37" s="126" t="s">
        <v>13</v>
      </c>
      <c r="D37" s="123">
        <v>10</v>
      </c>
      <c r="F37">
        <v>12440279</v>
      </c>
      <c r="G37" s="3" t="s">
        <v>75</v>
      </c>
      <c r="R37" s="4">
        <f t="shared" si="0"/>
        <v>0</v>
      </c>
    </row>
    <row r="38" spans="1:18" x14ac:dyDescent="0.35">
      <c r="A38" s="1">
        <v>9</v>
      </c>
      <c r="B38" s="121" t="s">
        <v>788</v>
      </c>
      <c r="C38" s="126" t="s">
        <v>212</v>
      </c>
      <c r="D38" s="123">
        <v>8</v>
      </c>
      <c r="F38">
        <v>12440054</v>
      </c>
      <c r="G38" s="3" t="s">
        <v>76</v>
      </c>
      <c r="R38" s="4">
        <f t="shared" si="0"/>
        <v>0</v>
      </c>
    </row>
    <row r="39" spans="1:18" x14ac:dyDescent="0.35">
      <c r="A39" s="1">
        <v>10</v>
      </c>
      <c r="B39" s="121" t="s">
        <v>789</v>
      </c>
      <c r="C39" s="126" t="s">
        <v>145</v>
      </c>
      <c r="D39" s="123">
        <v>6</v>
      </c>
      <c r="F39">
        <v>12538908</v>
      </c>
      <c r="G39" s="3" t="s">
        <v>77</v>
      </c>
      <c r="R39" s="4">
        <f t="shared" si="0"/>
        <v>0</v>
      </c>
    </row>
    <row r="40" spans="1:18" x14ac:dyDescent="0.35">
      <c r="A40" s="1">
        <v>11</v>
      </c>
      <c r="B40" s="121" t="s">
        <v>790</v>
      </c>
      <c r="C40" s="126" t="s">
        <v>7</v>
      </c>
      <c r="D40" s="123">
        <v>4</v>
      </c>
      <c r="F40">
        <v>12440032</v>
      </c>
      <c r="G40" s="3" t="s">
        <v>78</v>
      </c>
      <c r="R40" s="4">
        <f t="shared" si="0"/>
        <v>0</v>
      </c>
    </row>
    <row r="41" spans="1:18" x14ac:dyDescent="0.35">
      <c r="A41" s="1">
        <v>12</v>
      </c>
      <c r="B41" s="121" t="s">
        <v>878</v>
      </c>
      <c r="C41" s="126" t="s">
        <v>5</v>
      </c>
      <c r="D41" s="123">
        <v>2</v>
      </c>
      <c r="F41">
        <v>12490004</v>
      </c>
      <c r="G41" s="3" t="s">
        <v>79</v>
      </c>
      <c r="R41" s="4">
        <f t="shared" si="0"/>
        <v>0</v>
      </c>
    </row>
    <row r="42" spans="1:18" x14ac:dyDescent="0.35">
      <c r="F42">
        <v>12530020</v>
      </c>
      <c r="G42" s="3" t="s">
        <v>80</v>
      </c>
      <c r="R42" s="4">
        <f t="shared" si="0"/>
        <v>0</v>
      </c>
    </row>
    <row r="43" spans="1:18" x14ac:dyDescent="0.35">
      <c r="A43" s="1" t="s">
        <v>378</v>
      </c>
      <c r="B43" s="10" t="s">
        <v>378</v>
      </c>
      <c r="F43">
        <v>12720041</v>
      </c>
      <c r="G43" s="3" t="s">
        <v>81</v>
      </c>
      <c r="R43" s="4">
        <f t="shared" si="0"/>
        <v>0</v>
      </c>
    </row>
    <row r="44" spans="1:18" x14ac:dyDescent="0.35">
      <c r="A44" s="1">
        <v>1</v>
      </c>
      <c r="B44" s="121" t="s">
        <v>851</v>
      </c>
      <c r="C44" s="122" t="s">
        <v>240</v>
      </c>
      <c r="D44" s="123">
        <v>24</v>
      </c>
      <c r="F44">
        <v>12440081</v>
      </c>
      <c r="G44" s="3" t="s">
        <v>82</v>
      </c>
      <c r="R44" s="4">
        <f t="shared" si="0"/>
        <v>0</v>
      </c>
    </row>
    <row r="45" spans="1:18" x14ac:dyDescent="0.35">
      <c r="A45" s="1">
        <v>2</v>
      </c>
      <c r="B45" s="121" t="s">
        <v>791</v>
      </c>
      <c r="C45" s="122" t="s">
        <v>18</v>
      </c>
      <c r="D45" s="123">
        <v>22</v>
      </c>
      <c r="F45">
        <v>12490038</v>
      </c>
      <c r="G45" s="3" t="s">
        <v>83</v>
      </c>
      <c r="R45" s="4">
        <f t="shared" si="0"/>
        <v>0</v>
      </c>
    </row>
    <row r="46" spans="1:18" x14ac:dyDescent="0.35">
      <c r="A46" s="1">
        <v>3</v>
      </c>
      <c r="B46" s="121" t="s">
        <v>559</v>
      </c>
      <c r="C46" s="122" t="s">
        <v>18</v>
      </c>
      <c r="D46" s="123">
        <v>20</v>
      </c>
      <c r="F46">
        <v>12440154</v>
      </c>
      <c r="G46" s="3" t="s">
        <v>84</v>
      </c>
      <c r="R46" s="4">
        <f t="shared" si="0"/>
        <v>0</v>
      </c>
    </row>
    <row r="47" spans="1:18" x14ac:dyDescent="0.35">
      <c r="A47" s="1">
        <v>4</v>
      </c>
      <c r="B47" s="121" t="s">
        <v>792</v>
      </c>
      <c r="C47" s="122" t="s">
        <v>190</v>
      </c>
      <c r="D47" s="123">
        <v>18</v>
      </c>
      <c r="F47">
        <v>12850012</v>
      </c>
      <c r="G47" s="3" t="s">
        <v>85</v>
      </c>
      <c r="R47" s="4">
        <f t="shared" si="0"/>
        <v>0</v>
      </c>
    </row>
    <row r="48" spans="1:18" x14ac:dyDescent="0.35">
      <c r="A48" s="1">
        <v>5</v>
      </c>
      <c r="B48" s="121" t="s">
        <v>793</v>
      </c>
      <c r="C48" s="122" t="s">
        <v>249</v>
      </c>
      <c r="D48" s="123">
        <v>16</v>
      </c>
      <c r="F48">
        <v>12530008</v>
      </c>
      <c r="G48" s="3" t="s">
        <v>86</v>
      </c>
      <c r="R48" s="4">
        <f t="shared" si="0"/>
        <v>0</v>
      </c>
    </row>
    <row r="49" spans="1:18" x14ac:dyDescent="0.35">
      <c r="A49" s="1">
        <v>6</v>
      </c>
      <c r="B49" s="121" t="s">
        <v>795</v>
      </c>
      <c r="C49" s="122" t="s">
        <v>33</v>
      </c>
      <c r="D49" s="123">
        <v>14</v>
      </c>
      <c r="F49">
        <v>12490043</v>
      </c>
      <c r="G49" s="3" t="s">
        <v>87</v>
      </c>
      <c r="R49" s="4">
        <f t="shared" si="0"/>
        <v>0</v>
      </c>
    </row>
    <row r="50" spans="1:18" x14ac:dyDescent="0.35">
      <c r="A50" s="1">
        <v>7</v>
      </c>
      <c r="B50" s="121" t="s">
        <v>799</v>
      </c>
      <c r="C50" s="122" t="s">
        <v>327</v>
      </c>
      <c r="D50" s="123">
        <v>12</v>
      </c>
      <c r="F50">
        <v>12850126</v>
      </c>
      <c r="G50" s="3" t="s">
        <v>88</v>
      </c>
      <c r="R50" s="4">
        <f t="shared" si="0"/>
        <v>0</v>
      </c>
    </row>
    <row r="51" spans="1:18" x14ac:dyDescent="0.35">
      <c r="A51" s="1">
        <v>8</v>
      </c>
      <c r="B51" s="121" t="s">
        <v>796</v>
      </c>
      <c r="C51" s="122" t="s">
        <v>323</v>
      </c>
      <c r="D51" s="123">
        <v>10</v>
      </c>
      <c r="F51">
        <v>12440025</v>
      </c>
      <c r="G51" s="3" t="s">
        <v>89</v>
      </c>
      <c r="R51" s="4">
        <f t="shared" si="0"/>
        <v>0</v>
      </c>
    </row>
    <row r="52" spans="1:18" x14ac:dyDescent="0.35">
      <c r="A52" s="1">
        <v>9</v>
      </c>
      <c r="B52" s="121" t="s">
        <v>794</v>
      </c>
      <c r="C52" s="122" t="s">
        <v>366</v>
      </c>
      <c r="D52" s="123">
        <v>8</v>
      </c>
      <c r="F52">
        <v>12850143</v>
      </c>
      <c r="G52" s="3" t="s">
        <v>90</v>
      </c>
      <c r="R52" s="4">
        <f t="shared" si="0"/>
        <v>0</v>
      </c>
    </row>
    <row r="53" spans="1:18" x14ac:dyDescent="0.35">
      <c r="A53" s="1">
        <v>10</v>
      </c>
      <c r="B53" s="121" t="s">
        <v>798</v>
      </c>
      <c r="C53" s="122" t="s">
        <v>99</v>
      </c>
      <c r="D53" s="123">
        <v>6</v>
      </c>
      <c r="F53">
        <v>12440015</v>
      </c>
      <c r="G53" s="3" t="s">
        <v>91</v>
      </c>
      <c r="R53" s="4">
        <f t="shared" si="0"/>
        <v>0</v>
      </c>
    </row>
    <row r="54" spans="1:18" x14ac:dyDescent="0.35">
      <c r="A54" s="1">
        <v>11</v>
      </c>
      <c r="B54" s="121" t="s">
        <v>852</v>
      </c>
      <c r="C54" s="122" t="s">
        <v>696</v>
      </c>
      <c r="D54" s="123">
        <v>4</v>
      </c>
      <c r="F54">
        <v>12440160</v>
      </c>
      <c r="G54" s="3" t="s">
        <v>92</v>
      </c>
      <c r="R54" s="4">
        <f t="shared" si="0"/>
        <v>0</v>
      </c>
    </row>
    <row r="55" spans="1:18" x14ac:dyDescent="0.35">
      <c r="A55" s="1">
        <v>12</v>
      </c>
      <c r="B55" s="121" t="s">
        <v>797</v>
      </c>
      <c r="C55" s="122" t="s">
        <v>190</v>
      </c>
      <c r="D55" s="123">
        <v>2</v>
      </c>
      <c r="F55">
        <v>12850039</v>
      </c>
      <c r="G55" s="3" t="s">
        <v>93</v>
      </c>
      <c r="R55" s="4">
        <f t="shared" si="0"/>
        <v>0</v>
      </c>
    </row>
    <row r="56" spans="1:18" x14ac:dyDescent="0.35">
      <c r="F56">
        <v>12490018</v>
      </c>
      <c r="G56" s="3" t="s">
        <v>94</v>
      </c>
      <c r="R56" s="4">
        <f t="shared" si="0"/>
        <v>0</v>
      </c>
    </row>
    <row r="57" spans="1:18" x14ac:dyDescent="0.35">
      <c r="A57" s="1" t="s">
        <v>379</v>
      </c>
      <c r="B57" s="5" t="s">
        <v>379</v>
      </c>
      <c r="F57">
        <v>12440048</v>
      </c>
      <c r="G57" s="3" t="s">
        <v>696</v>
      </c>
      <c r="K57" s="1">
        <v>4</v>
      </c>
      <c r="R57" s="4">
        <f t="shared" si="0"/>
        <v>4</v>
      </c>
    </row>
    <row r="58" spans="1:18" x14ac:dyDescent="0.35">
      <c r="A58" s="1">
        <v>1</v>
      </c>
      <c r="B58" s="121" t="s">
        <v>815</v>
      </c>
      <c r="C58" s="122" t="s">
        <v>190</v>
      </c>
      <c r="D58" s="123">
        <v>24</v>
      </c>
      <c r="F58">
        <v>12440028</v>
      </c>
      <c r="G58" s="3" t="s">
        <v>704</v>
      </c>
      <c r="R58" s="4">
        <f t="shared" si="0"/>
        <v>0</v>
      </c>
    </row>
    <row r="59" spans="1:18" x14ac:dyDescent="0.35">
      <c r="A59" s="1">
        <v>2</v>
      </c>
      <c r="B59" s="121" t="s">
        <v>800</v>
      </c>
      <c r="C59" s="122" t="s">
        <v>4</v>
      </c>
      <c r="D59" s="123">
        <v>22</v>
      </c>
      <c r="F59">
        <v>12490019</v>
      </c>
      <c r="G59" s="3" t="s">
        <v>708</v>
      </c>
      <c r="R59" s="4">
        <f t="shared" si="0"/>
        <v>0</v>
      </c>
    </row>
    <row r="60" spans="1:18" x14ac:dyDescent="0.35">
      <c r="A60" s="1">
        <v>3</v>
      </c>
      <c r="B60" s="121" t="s">
        <v>801</v>
      </c>
      <c r="C60" s="122" t="s">
        <v>190</v>
      </c>
      <c r="D60" s="123">
        <v>20</v>
      </c>
      <c r="F60">
        <v>12850026</v>
      </c>
      <c r="G60" s="3" t="s">
        <v>95</v>
      </c>
      <c r="L60" s="1">
        <v>4</v>
      </c>
      <c r="R60" s="4">
        <f t="shared" si="0"/>
        <v>4</v>
      </c>
    </row>
    <row r="61" spans="1:18" x14ac:dyDescent="0.35">
      <c r="A61" s="1">
        <v>4</v>
      </c>
      <c r="B61" s="121" t="s">
        <v>803</v>
      </c>
      <c r="C61" s="122" t="s">
        <v>566</v>
      </c>
      <c r="D61" s="123">
        <v>18</v>
      </c>
      <c r="F61">
        <v>12490068</v>
      </c>
      <c r="G61" s="3" t="s">
        <v>96</v>
      </c>
      <c r="R61" s="4">
        <f t="shared" si="0"/>
        <v>0</v>
      </c>
    </row>
    <row r="62" spans="1:18" x14ac:dyDescent="0.35">
      <c r="A62" s="1">
        <v>5</v>
      </c>
      <c r="B62" s="121" t="s">
        <v>806</v>
      </c>
      <c r="C62" s="122" t="s">
        <v>99</v>
      </c>
      <c r="D62" s="123">
        <v>16</v>
      </c>
      <c r="F62">
        <v>12720091</v>
      </c>
      <c r="G62" s="3" t="s">
        <v>97</v>
      </c>
      <c r="R62" s="4">
        <f t="shared" si="0"/>
        <v>0</v>
      </c>
    </row>
    <row r="63" spans="1:18" x14ac:dyDescent="0.35">
      <c r="A63" s="1">
        <v>6</v>
      </c>
      <c r="B63" s="121" t="s">
        <v>804</v>
      </c>
      <c r="C63" s="122" t="s">
        <v>240</v>
      </c>
      <c r="D63" s="123">
        <v>14</v>
      </c>
      <c r="F63">
        <v>12720051</v>
      </c>
      <c r="G63" s="3" t="s">
        <v>98</v>
      </c>
      <c r="R63" s="4">
        <f t="shared" si="0"/>
        <v>0</v>
      </c>
    </row>
    <row r="64" spans="1:18" x14ac:dyDescent="0.35">
      <c r="A64" s="1">
        <v>7</v>
      </c>
      <c r="B64" s="121" t="s">
        <v>802</v>
      </c>
      <c r="C64" s="122" t="s">
        <v>44</v>
      </c>
      <c r="D64" s="123">
        <v>12</v>
      </c>
      <c r="F64">
        <v>12530060</v>
      </c>
      <c r="G64" s="3" t="s">
        <v>99</v>
      </c>
      <c r="I64" s="1">
        <v>30</v>
      </c>
      <c r="K64" s="1">
        <v>6</v>
      </c>
      <c r="L64" s="1">
        <v>22</v>
      </c>
      <c r="N64" s="1">
        <v>34</v>
      </c>
      <c r="R64" s="4">
        <f t="shared" si="0"/>
        <v>92</v>
      </c>
    </row>
    <row r="65" spans="1:18" x14ac:dyDescent="0.35">
      <c r="A65" s="1">
        <v>8</v>
      </c>
      <c r="B65" s="121" t="s">
        <v>805</v>
      </c>
      <c r="C65" s="122" t="s">
        <v>190</v>
      </c>
      <c r="D65" s="123">
        <v>10</v>
      </c>
      <c r="F65">
        <v>12850172</v>
      </c>
      <c r="G65" s="3" t="s">
        <v>100</v>
      </c>
      <c r="R65" s="4">
        <f t="shared" si="0"/>
        <v>0</v>
      </c>
    </row>
    <row r="66" spans="1:18" x14ac:dyDescent="0.35">
      <c r="A66" s="1">
        <v>9</v>
      </c>
      <c r="B66" s="121" t="s">
        <v>808</v>
      </c>
      <c r="C66" s="122" t="s">
        <v>8</v>
      </c>
      <c r="D66" s="123">
        <v>8</v>
      </c>
      <c r="F66">
        <v>12440033</v>
      </c>
      <c r="G66" s="3" t="s">
        <v>101</v>
      </c>
      <c r="R66" s="4">
        <f t="shared" si="0"/>
        <v>0</v>
      </c>
    </row>
    <row r="67" spans="1:18" x14ac:dyDescent="0.35">
      <c r="A67" s="1">
        <v>10</v>
      </c>
      <c r="B67" s="121" t="s">
        <v>875</v>
      </c>
      <c r="C67" s="122" t="s">
        <v>99</v>
      </c>
      <c r="D67" s="123">
        <v>6</v>
      </c>
      <c r="F67">
        <v>12530062</v>
      </c>
      <c r="G67" s="3" t="s">
        <v>102</v>
      </c>
      <c r="R67" s="4">
        <f t="shared" si="0"/>
        <v>0</v>
      </c>
    </row>
    <row r="68" spans="1:18" x14ac:dyDescent="0.35">
      <c r="A68" s="1">
        <v>11</v>
      </c>
      <c r="B68" s="121" t="s">
        <v>876</v>
      </c>
      <c r="C68" s="122" t="s">
        <v>95</v>
      </c>
      <c r="D68" s="123">
        <v>4</v>
      </c>
      <c r="F68">
        <v>12530042</v>
      </c>
      <c r="G68" s="3" t="s">
        <v>103</v>
      </c>
      <c r="R68" s="4">
        <f t="shared" ref="R68:R131" si="1">SUM(H68:Q68)</f>
        <v>0</v>
      </c>
    </row>
    <row r="69" spans="1:18" x14ac:dyDescent="0.35">
      <c r="A69" s="1">
        <v>12</v>
      </c>
      <c r="B69" s="121" t="s">
        <v>807</v>
      </c>
      <c r="C69" s="122" t="s">
        <v>8</v>
      </c>
      <c r="D69" s="123">
        <v>2</v>
      </c>
      <c r="F69">
        <v>12720021</v>
      </c>
      <c r="G69" s="3" t="s">
        <v>104</v>
      </c>
      <c r="R69" s="4">
        <f t="shared" si="1"/>
        <v>0</v>
      </c>
    </row>
    <row r="70" spans="1:18" x14ac:dyDescent="0.35">
      <c r="F70">
        <v>12530018</v>
      </c>
      <c r="G70" s="3" t="s">
        <v>105</v>
      </c>
      <c r="R70" s="4">
        <f t="shared" si="1"/>
        <v>0</v>
      </c>
    </row>
    <row r="71" spans="1:18" x14ac:dyDescent="0.35">
      <c r="A71" s="1" t="s">
        <v>380</v>
      </c>
      <c r="B71" s="10" t="s">
        <v>380</v>
      </c>
      <c r="F71">
        <v>12440030</v>
      </c>
      <c r="G71" s="3" t="s">
        <v>106</v>
      </c>
      <c r="R71" s="4">
        <f t="shared" si="1"/>
        <v>0</v>
      </c>
    </row>
    <row r="72" spans="1:18" x14ac:dyDescent="0.35">
      <c r="A72" s="1">
        <v>1</v>
      </c>
      <c r="B72" s="121" t="s">
        <v>825</v>
      </c>
      <c r="C72" s="122" t="s">
        <v>18</v>
      </c>
      <c r="D72" s="123">
        <v>24</v>
      </c>
      <c r="F72">
        <v>12530147</v>
      </c>
      <c r="G72" s="3" t="s">
        <v>107</v>
      </c>
      <c r="R72" s="4">
        <f t="shared" si="1"/>
        <v>0</v>
      </c>
    </row>
    <row r="73" spans="1:18" x14ac:dyDescent="0.35">
      <c r="A73" s="1">
        <v>2</v>
      </c>
      <c r="B73" s="121" t="s">
        <v>854</v>
      </c>
      <c r="C73" s="122" t="s">
        <v>335</v>
      </c>
      <c r="D73" s="123">
        <v>22</v>
      </c>
      <c r="F73">
        <v>12530124</v>
      </c>
      <c r="G73" s="3" t="s">
        <v>108</v>
      </c>
      <c r="R73" s="4">
        <f t="shared" si="1"/>
        <v>0</v>
      </c>
    </row>
    <row r="74" spans="1:18" x14ac:dyDescent="0.35">
      <c r="A74" s="1">
        <v>3</v>
      </c>
      <c r="B74" s="121" t="s">
        <v>855</v>
      </c>
      <c r="C74" s="122" t="s">
        <v>145</v>
      </c>
      <c r="D74" s="123">
        <v>20</v>
      </c>
      <c r="F74">
        <v>12850051</v>
      </c>
      <c r="G74" s="3" t="s">
        <v>109</v>
      </c>
      <c r="R74" s="4">
        <f t="shared" si="1"/>
        <v>0</v>
      </c>
    </row>
    <row r="75" spans="1:18" x14ac:dyDescent="0.35">
      <c r="A75" s="1">
        <v>4</v>
      </c>
      <c r="B75" s="121" t="s">
        <v>856</v>
      </c>
      <c r="C75" s="122" t="s">
        <v>164</v>
      </c>
      <c r="D75" s="123">
        <v>18</v>
      </c>
      <c r="F75">
        <v>12440073</v>
      </c>
      <c r="G75" s="3" t="s">
        <v>110</v>
      </c>
      <c r="R75" s="4">
        <f t="shared" si="1"/>
        <v>0</v>
      </c>
    </row>
    <row r="76" spans="1:18" x14ac:dyDescent="0.35">
      <c r="A76" s="1">
        <v>5</v>
      </c>
      <c r="B76" s="121" t="s">
        <v>857</v>
      </c>
      <c r="C76" s="122" t="s">
        <v>182</v>
      </c>
      <c r="D76" s="123">
        <v>16</v>
      </c>
      <c r="F76">
        <v>12850037</v>
      </c>
      <c r="G76" s="3" t="s">
        <v>111</v>
      </c>
      <c r="R76" s="4">
        <f t="shared" si="1"/>
        <v>0</v>
      </c>
    </row>
    <row r="77" spans="1:18" x14ac:dyDescent="0.35">
      <c r="A77" s="1">
        <v>6</v>
      </c>
      <c r="B77" s="121" t="s">
        <v>860</v>
      </c>
      <c r="C77" s="122" t="s">
        <v>137</v>
      </c>
      <c r="D77" s="123">
        <v>14</v>
      </c>
      <c r="F77">
        <v>12530025</v>
      </c>
      <c r="G77" s="3" t="s">
        <v>112</v>
      </c>
      <c r="R77" s="4">
        <f t="shared" si="1"/>
        <v>0</v>
      </c>
    </row>
    <row r="78" spans="1:18" x14ac:dyDescent="0.35">
      <c r="A78" s="1">
        <v>7</v>
      </c>
      <c r="B78" s="121" t="s">
        <v>858</v>
      </c>
      <c r="C78" s="122" t="s">
        <v>137</v>
      </c>
      <c r="D78" s="123">
        <v>12</v>
      </c>
      <c r="F78">
        <v>12490088</v>
      </c>
      <c r="G78" s="3" t="s">
        <v>113</v>
      </c>
      <c r="R78" s="4">
        <f t="shared" si="1"/>
        <v>0</v>
      </c>
    </row>
    <row r="79" spans="1:18" x14ac:dyDescent="0.35">
      <c r="A79" s="1">
        <v>8</v>
      </c>
      <c r="B79" s="121" t="s">
        <v>880</v>
      </c>
      <c r="C79" s="122" t="s">
        <v>566</v>
      </c>
      <c r="D79" s="123">
        <v>10</v>
      </c>
      <c r="F79">
        <v>12440262</v>
      </c>
      <c r="G79" s="3" t="s">
        <v>31</v>
      </c>
      <c r="R79" s="4">
        <f t="shared" si="1"/>
        <v>0</v>
      </c>
    </row>
    <row r="80" spans="1:18" x14ac:dyDescent="0.35">
      <c r="A80" s="1">
        <v>9</v>
      </c>
      <c r="B80" s="121" t="s">
        <v>861</v>
      </c>
      <c r="C80" s="122" t="s">
        <v>137</v>
      </c>
      <c r="D80" s="123">
        <v>8</v>
      </c>
      <c r="F80">
        <v>12490132</v>
      </c>
      <c r="G80" s="3" t="s">
        <v>697</v>
      </c>
      <c r="R80" s="4">
        <f t="shared" si="1"/>
        <v>0</v>
      </c>
    </row>
    <row r="81" spans="1:18" x14ac:dyDescent="0.35">
      <c r="A81" s="1">
        <v>10</v>
      </c>
      <c r="B81" s="121" t="s">
        <v>859</v>
      </c>
      <c r="C81" s="122" t="s">
        <v>164</v>
      </c>
      <c r="D81" s="123">
        <v>6</v>
      </c>
      <c r="F81">
        <v>12440070</v>
      </c>
      <c r="G81" s="3" t="s">
        <v>115</v>
      </c>
      <c r="R81" s="4">
        <f t="shared" si="1"/>
        <v>0</v>
      </c>
    </row>
    <row r="82" spans="1:18" x14ac:dyDescent="0.35">
      <c r="A82" s="1">
        <v>11</v>
      </c>
      <c r="B82" s="121" t="s">
        <v>881</v>
      </c>
      <c r="C82" s="122" t="s">
        <v>141</v>
      </c>
      <c r="D82" s="123">
        <v>4</v>
      </c>
      <c r="F82">
        <v>12850104</v>
      </c>
      <c r="G82" s="3" t="s">
        <v>116</v>
      </c>
      <c r="R82" s="4">
        <f t="shared" si="1"/>
        <v>0</v>
      </c>
    </row>
    <row r="83" spans="1:18" x14ac:dyDescent="0.35">
      <c r="A83" s="1">
        <v>12</v>
      </c>
      <c r="B83" s="121" t="s">
        <v>862</v>
      </c>
      <c r="C83" s="122" t="s">
        <v>28</v>
      </c>
      <c r="D83" s="123">
        <v>2</v>
      </c>
      <c r="F83">
        <v>12850046</v>
      </c>
      <c r="G83" s="3" t="s">
        <v>117</v>
      </c>
      <c r="R83" s="4">
        <f t="shared" si="1"/>
        <v>0</v>
      </c>
    </row>
    <row r="84" spans="1:18" x14ac:dyDescent="0.35">
      <c r="F84">
        <v>12530051</v>
      </c>
      <c r="G84" s="3" t="s">
        <v>118</v>
      </c>
      <c r="R84" s="4">
        <f t="shared" si="1"/>
        <v>0</v>
      </c>
    </row>
    <row r="85" spans="1:18" x14ac:dyDescent="0.35">
      <c r="A85" s="1" t="s">
        <v>381</v>
      </c>
      <c r="B85" s="10" t="s">
        <v>381</v>
      </c>
      <c r="F85">
        <v>12720078</v>
      </c>
      <c r="G85" s="3" t="s">
        <v>119</v>
      </c>
      <c r="R85" s="4">
        <f t="shared" si="1"/>
        <v>0</v>
      </c>
    </row>
    <row r="86" spans="1:18" x14ac:dyDescent="0.35">
      <c r="A86" s="1">
        <v>3</v>
      </c>
      <c r="B86" s="121" t="s">
        <v>774</v>
      </c>
      <c r="C86" s="122" t="s">
        <v>566</v>
      </c>
      <c r="D86" s="123">
        <v>24</v>
      </c>
      <c r="F86">
        <v>12530136</v>
      </c>
      <c r="G86" s="3" t="s">
        <v>120</v>
      </c>
      <c r="R86" s="4">
        <f t="shared" si="1"/>
        <v>0</v>
      </c>
    </row>
    <row r="87" spans="1:18" x14ac:dyDescent="0.35">
      <c r="A87" s="1">
        <v>11</v>
      </c>
      <c r="B87" s="121" t="s">
        <v>556</v>
      </c>
      <c r="C87" s="122" t="s">
        <v>99</v>
      </c>
      <c r="D87" s="123">
        <v>22</v>
      </c>
      <c r="F87">
        <v>12440140</v>
      </c>
      <c r="G87" s="3" t="s">
        <v>121</v>
      </c>
      <c r="R87" s="4">
        <f t="shared" si="1"/>
        <v>0</v>
      </c>
    </row>
    <row r="88" spans="1:18" x14ac:dyDescent="0.35">
      <c r="A88" s="1">
        <v>6</v>
      </c>
      <c r="B88" s="121" t="s">
        <v>775</v>
      </c>
      <c r="C88" s="122" t="s">
        <v>240</v>
      </c>
      <c r="D88" s="123">
        <v>20</v>
      </c>
      <c r="F88">
        <v>12490026</v>
      </c>
      <c r="G88" s="3" t="s">
        <v>122</v>
      </c>
      <c r="R88" s="4">
        <f t="shared" si="1"/>
        <v>0</v>
      </c>
    </row>
    <row r="89" spans="1:18" x14ac:dyDescent="0.35">
      <c r="A89" s="1">
        <v>8</v>
      </c>
      <c r="B89" s="121" t="s">
        <v>777</v>
      </c>
      <c r="C89" s="122" t="s">
        <v>151</v>
      </c>
      <c r="D89" s="123">
        <v>18</v>
      </c>
      <c r="F89">
        <v>12530087</v>
      </c>
      <c r="G89" s="3" t="s">
        <v>123</v>
      </c>
      <c r="R89" s="4">
        <f t="shared" si="1"/>
        <v>0</v>
      </c>
    </row>
    <row r="90" spans="1:18" x14ac:dyDescent="0.35">
      <c r="A90" s="1">
        <v>9</v>
      </c>
      <c r="B90" s="121" t="s">
        <v>776</v>
      </c>
      <c r="C90" s="122" t="s">
        <v>249</v>
      </c>
      <c r="D90" s="123">
        <v>16</v>
      </c>
      <c r="F90">
        <v>12440193</v>
      </c>
      <c r="G90" s="3" t="s">
        <v>124</v>
      </c>
      <c r="R90" s="4">
        <f t="shared" si="1"/>
        <v>0</v>
      </c>
    </row>
    <row r="91" spans="1:18" x14ac:dyDescent="0.35">
      <c r="A91" s="1">
        <v>1</v>
      </c>
      <c r="B91" s="121" t="s">
        <v>779</v>
      </c>
      <c r="C91" s="122" t="s">
        <v>164</v>
      </c>
      <c r="D91" s="123">
        <v>14</v>
      </c>
      <c r="F91">
        <v>12440236</v>
      </c>
      <c r="G91" s="3" t="s">
        <v>125</v>
      </c>
      <c r="R91" s="4">
        <f t="shared" si="1"/>
        <v>0</v>
      </c>
    </row>
    <row r="92" spans="1:18" x14ac:dyDescent="0.35">
      <c r="A92" s="1">
        <v>10</v>
      </c>
      <c r="B92" s="121" t="s">
        <v>780</v>
      </c>
      <c r="C92" s="122" t="s">
        <v>217</v>
      </c>
      <c r="D92" s="123">
        <v>12</v>
      </c>
      <c r="F92">
        <v>12440034</v>
      </c>
      <c r="G92" s="3" t="s">
        <v>126</v>
      </c>
      <c r="R92" s="4">
        <f t="shared" si="1"/>
        <v>0</v>
      </c>
    </row>
    <row r="93" spans="1:18" x14ac:dyDescent="0.35">
      <c r="A93" s="1">
        <v>4</v>
      </c>
      <c r="B93" s="121" t="s">
        <v>778</v>
      </c>
      <c r="C93" s="122" t="s">
        <v>7</v>
      </c>
      <c r="D93" s="123">
        <v>10</v>
      </c>
      <c r="F93">
        <v>12440016</v>
      </c>
      <c r="G93" s="3" t="s">
        <v>127</v>
      </c>
      <c r="R93" s="4">
        <f t="shared" si="1"/>
        <v>0</v>
      </c>
    </row>
    <row r="94" spans="1:18" x14ac:dyDescent="0.35">
      <c r="A94" s="1">
        <v>5</v>
      </c>
      <c r="B94" s="121" t="s">
        <v>843</v>
      </c>
      <c r="C94" s="122" t="s">
        <v>99</v>
      </c>
      <c r="D94" s="123">
        <v>8</v>
      </c>
      <c r="F94">
        <v>12720028</v>
      </c>
      <c r="G94" s="3" t="s">
        <v>128</v>
      </c>
      <c r="R94" s="4">
        <f t="shared" si="1"/>
        <v>0</v>
      </c>
    </row>
    <row r="95" spans="1:18" x14ac:dyDescent="0.35">
      <c r="A95" s="1">
        <v>7</v>
      </c>
      <c r="B95" s="121" t="s">
        <v>844</v>
      </c>
      <c r="C95" s="122" t="s">
        <v>236</v>
      </c>
      <c r="D95" s="123">
        <v>6</v>
      </c>
      <c r="F95">
        <v>12530023</v>
      </c>
      <c r="G95" s="3" t="s">
        <v>129</v>
      </c>
      <c r="R95" s="4">
        <f t="shared" si="1"/>
        <v>0</v>
      </c>
    </row>
    <row r="96" spans="1:18" x14ac:dyDescent="0.35">
      <c r="A96" s="1">
        <v>12</v>
      </c>
      <c r="B96" s="121" t="s">
        <v>873</v>
      </c>
      <c r="C96" s="122" t="s">
        <v>99</v>
      </c>
      <c r="D96" s="123">
        <v>4</v>
      </c>
      <c r="F96">
        <v>12530054</v>
      </c>
      <c r="G96" s="3" t="s">
        <v>130</v>
      </c>
      <c r="R96" s="4">
        <f t="shared" si="1"/>
        <v>0</v>
      </c>
    </row>
    <row r="97" spans="1:21" x14ac:dyDescent="0.35">
      <c r="A97" s="1">
        <v>2</v>
      </c>
      <c r="B97" s="121" t="s">
        <v>874</v>
      </c>
      <c r="C97" s="122" t="s">
        <v>169</v>
      </c>
      <c r="D97" s="123">
        <v>2</v>
      </c>
      <c r="F97">
        <v>12530055</v>
      </c>
      <c r="G97" s="3" t="s">
        <v>131</v>
      </c>
      <c r="O97" s="1">
        <v>2</v>
      </c>
      <c r="R97" s="4">
        <f t="shared" si="1"/>
        <v>2</v>
      </c>
    </row>
    <row r="98" spans="1:21" x14ac:dyDescent="0.35">
      <c r="F98">
        <v>12850131</v>
      </c>
      <c r="G98" s="3" t="s">
        <v>132</v>
      </c>
      <c r="R98" s="4">
        <f t="shared" si="1"/>
        <v>0</v>
      </c>
    </row>
    <row r="99" spans="1:21" x14ac:dyDescent="0.35">
      <c r="A99" s="1" t="s">
        <v>382</v>
      </c>
      <c r="B99" s="10" t="s">
        <v>382</v>
      </c>
      <c r="F99">
        <v>12720092</v>
      </c>
      <c r="G99" s="3" t="s">
        <v>133</v>
      </c>
      <c r="R99" s="4">
        <f t="shared" si="1"/>
        <v>0</v>
      </c>
    </row>
    <row r="100" spans="1:21" x14ac:dyDescent="0.35">
      <c r="A100" s="1">
        <v>1</v>
      </c>
      <c r="B100" s="121" t="s">
        <v>764</v>
      </c>
      <c r="C100" s="122" t="s">
        <v>240</v>
      </c>
      <c r="D100" s="123">
        <v>24</v>
      </c>
      <c r="F100">
        <v>12490021</v>
      </c>
      <c r="G100" s="3" t="s">
        <v>702</v>
      </c>
      <c r="R100" s="4">
        <f t="shared" si="1"/>
        <v>0</v>
      </c>
    </row>
    <row r="101" spans="1:21" x14ac:dyDescent="0.35">
      <c r="A101" s="1">
        <v>2</v>
      </c>
      <c r="B101" s="121" t="s">
        <v>765</v>
      </c>
      <c r="C101" s="122" t="s">
        <v>249</v>
      </c>
      <c r="D101" s="123">
        <v>22</v>
      </c>
      <c r="F101">
        <v>12490106</v>
      </c>
      <c r="G101" s="3" t="s">
        <v>134</v>
      </c>
      <c r="R101" s="4">
        <f t="shared" si="1"/>
        <v>0</v>
      </c>
    </row>
    <row r="102" spans="1:21" x14ac:dyDescent="0.35">
      <c r="A102" s="1">
        <v>3</v>
      </c>
      <c r="B102" s="121" t="s">
        <v>767</v>
      </c>
      <c r="C102" s="122" t="s">
        <v>18</v>
      </c>
      <c r="D102" s="123">
        <v>20</v>
      </c>
      <c r="F102">
        <v>12440218</v>
      </c>
      <c r="G102" s="3" t="s">
        <v>135</v>
      </c>
      <c r="R102" s="4">
        <f t="shared" si="1"/>
        <v>0</v>
      </c>
    </row>
    <row r="103" spans="1:21" x14ac:dyDescent="0.35">
      <c r="A103" s="1">
        <v>4</v>
      </c>
      <c r="B103" s="121" t="s">
        <v>769</v>
      </c>
      <c r="C103" s="122" t="s">
        <v>190</v>
      </c>
      <c r="D103" s="123">
        <v>18</v>
      </c>
      <c r="F103">
        <v>12850043</v>
      </c>
      <c r="G103" s="3" t="s">
        <v>136</v>
      </c>
      <c r="R103" s="4">
        <f t="shared" si="1"/>
        <v>0</v>
      </c>
    </row>
    <row r="104" spans="1:21" x14ac:dyDescent="0.35">
      <c r="A104" s="1">
        <v>5</v>
      </c>
      <c r="B104" s="121" t="s">
        <v>771</v>
      </c>
      <c r="C104" s="122" t="s">
        <v>140</v>
      </c>
      <c r="D104" s="123">
        <v>16</v>
      </c>
      <c r="F104">
        <v>12530017</v>
      </c>
      <c r="G104" s="3" t="s">
        <v>137</v>
      </c>
      <c r="H104" s="1">
        <v>22</v>
      </c>
      <c r="J104" s="1">
        <v>12</v>
      </c>
      <c r="M104" s="1">
        <v>34</v>
      </c>
      <c r="O104" s="1">
        <v>14</v>
      </c>
      <c r="P104" s="1">
        <v>10</v>
      </c>
      <c r="R104" s="4">
        <f t="shared" si="1"/>
        <v>92</v>
      </c>
    </row>
    <row r="105" spans="1:21" x14ac:dyDescent="0.35">
      <c r="A105" s="1">
        <v>6</v>
      </c>
      <c r="B105" s="121" t="s">
        <v>768</v>
      </c>
      <c r="C105" s="122" t="s">
        <v>137</v>
      </c>
      <c r="D105" s="123">
        <v>14</v>
      </c>
      <c r="F105">
        <v>12850040</v>
      </c>
      <c r="G105" s="3" t="s">
        <v>138</v>
      </c>
      <c r="R105" s="4">
        <f t="shared" si="1"/>
        <v>0</v>
      </c>
    </row>
    <row r="106" spans="1:21" x14ac:dyDescent="0.35">
      <c r="A106" s="1">
        <v>7</v>
      </c>
      <c r="B106" s="121" t="s">
        <v>770</v>
      </c>
      <c r="C106" s="122" t="s">
        <v>182</v>
      </c>
      <c r="D106" s="123">
        <v>12</v>
      </c>
      <c r="F106">
        <v>12720067</v>
      </c>
      <c r="G106" s="3" t="s">
        <v>139</v>
      </c>
      <c r="R106" s="4">
        <f t="shared" si="1"/>
        <v>0</v>
      </c>
    </row>
    <row r="107" spans="1:21" x14ac:dyDescent="0.35">
      <c r="A107" s="1">
        <v>8</v>
      </c>
      <c r="B107" s="121" t="s">
        <v>773</v>
      </c>
      <c r="C107" s="122" t="s">
        <v>303</v>
      </c>
      <c r="D107" s="123">
        <v>10</v>
      </c>
      <c r="F107">
        <v>12490052</v>
      </c>
      <c r="G107" s="3" t="s">
        <v>140</v>
      </c>
      <c r="O107" s="1">
        <v>16</v>
      </c>
      <c r="R107" s="4">
        <f t="shared" si="1"/>
        <v>16</v>
      </c>
    </row>
    <row r="108" spans="1:21" x14ac:dyDescent="0.35">
      <c r="A108" s="1">
        <v>9</v>
      </c>
      <c r="B108" s="121" t="s">
        <v>561</v>
      </c>
      <c r="C108" s="122" t="s">
        <v>4</v>
      </c>
      <c r="D108" s="123">
        <v>8</v>
      </c>
      <c r="F108">
        <v>12530016</v>
      </c>
      <c r="G108" s="3" t="s">
        <v>141</v>
      </c>
      <c r="M108" s="1">
        <v>4</v>
      </c>
      <c r="R108" s="4">
        <f t="shared" si="1"/>
        <v>4</v>
      </c>
    </row>
    <row r="109" spans="1:21" x14ac:dyDescent="0.35">
      <c r="A109" s="1">
        <v>10</v>
      </c>
      <c r="B109" s="121" t="s">
        <v>766</v>
      </c>
      <c r="C109" s="122" t="s">
        <v>2</v>
      </c>
      <c r="D109" s="123">
        <v>6</v>
      </c>
      <c r="F109">
        <v>12720111</v>
      </c>
      <c r="G109" s="3" t="s">
        <v>142</v>
      </c>
      <c r="R109" s="4">
        <f t="shared" si="1"/>
        <v>0</v>
      </c>
    </row>
    <row r="110" spans="1:21" x14ac:dyDescent="0.35">
      <c r="A110" s="1">
        <v>11</v>
      </c>
      <c r="B110" s="121" t="s">
        <v>845</v>
      </c>
      <c r="C110" s="122" t="s">
        <v>566</v>
      </c>
      <c r="D110" s="123">
        <v>4</v>
      </c>
      <c r="F110">
        <v>12490127</v>
      </c>
      <c r="G110" s="3" t="s">
        <v>143</v>
      </c>
      <c r="R110" s="4">
        <f t="shared" si="1"/>
        <v>0</v>
      </c>
      <c r="U110" s="121"/>
    </row>
    <row r="111" spans="1:21" x14ac:dyDescent="0.35">
      <c r="A111" s="1">
        <v>12</v>
      </c>
      <c r="B111" s="121" t="s">
        <v>772</v>
      </c>
      <c r="C111" s="122" t="s">
        <v>131</v>
      </c>
      <c r="D111" s="123">
        <v>2</v>
      </c>
      <c r="F111">
        <v>12720029</v>
      </c>
      <c r="G111" s="3" t="s">
        <v>144</v>
      </c>
      <c r="R111" s="4">
        <f t="shared" si="1"/>
        <v>0</v>
      </c>
    </row>
    <row r="112" spans="1:21" x14ac:dyDescent="0.35">
      <c r="F112">
        <v>12850024</v>
      </c>
      <c r="G112" s="3" t="s">
        <v>145</v>
      </c>
      <c r="H112" s="1">
        <v>24</v>
      </c>
      <c r="I112" s="1">
        <v>12</v>
      </c>
      <c r="J112" s="1">
        <v>6</v>
      </c>
      <c r="M112" s="1">
        <v>20</v>
      </c>
      <c r="P112" s="1">
        <v>42</v>
      </c>
      <c r="Q112" s="1">
        <v>12</v>
      </c>
      <c r="R112" s="4">
        <f t="shared" si="1"/>
        <v>116</v>
      </c>
    </row>
    <row r="113" spans="1:18" x14ac:dyDescent="0.35">
      <c r="A113" s="1" t="s">
        <v>384</v>
      </c>
      <c r="B113" s="10" t="s">
        <v>384</v>
      </c>
      <c r="F113">
        <v>12490024</v>
      </c>
      <c r="G113" s="3" t="s">
        <v>146</v>
      </c>
      <c r="R113" s="4">
        <f t="shared" si="1"/>
        <v>0</v>
      </c>
    </row>
    <row r="114" spans="1:18" x14ac:dyDescent="0.35">
      <c r="A114" s="1">
        <v>1</v>
      </c>
      <c r="B114" s="121" t="s">
        <v>846</v>
      </c>
      <c r="C114" s="122" t="s">
        <v>566</v>
      </c>
      <c r="D114" s="123">
        <v>24</v>
      </c>
      <c r="F114">
        <v>12850138</v>
      </c>
      <c r="G114" s="3" t="s">
        <v>147</v>
      </c>
      <c r="R114" s="4">
        <f t="shared" si="1"/>
        <v>0</v>
      </c>
    </row>
    <row r="115" spans="1:18" x14ac:dyDescent="0.35">
      <c r="A115" s="1">
        <v>2</v>
      </c>
      <c r="B115" s="121" t="s">
        <v>847</v>
      </c>
      <c r="C115" s="122" t="s">
        <v>566</v>
      </c>
      <c r="D115" s="123">
        <v>22</v>
      </c>
      <c r="F115">
        <v>12850020</v>
      </c>
      <c r="G115" s="3" t="s">
        <v>148</v>
      </c>
      <c r="R115" s="4">
        <f t="shared" si="1"/>
        <v>0</v>
      </c>
    </row>
    <row r="116" spans="1:18" x14ac:dyDescent="0.35">
      <c r="A116" s="1">
        <v>3</v>
      </c>
      <c r="B116" s="121" t="s">
        <v>557</v>
      </c>
      <c r="C116" s="122" t="s">
        <v>145</v>
      </c>
      <c r="D116" s="123">
        <v>20</v>
      </c>
      <c r="F116">
        <v>12530010</v>
      </c>
      <c r="G116" s="3" t="s">
        <v>149</v>
      </c>
      <c r="R116" s="4">
        <f t="shared" si="1"/>
        <v>0</v>
      </c>
    </row>
    <row r="117" spans="1:18" x14ac:dyDescent="0.35">
      <c r="A117" s="1">
        <v>4</v>
      </c>
      <c r="B117" s="121" t="s">
        <v>757</v>
      </c>
      <c r="C117" s="122" t="s">
        <v>18</v>
      </c>
      <c r="D117" s="123">
        <v>18</v>
      </c>
      <c r="F117">
        <v>12530015</v>
      </c>
      <c r="G117" s="3" t="s">
        <v>150</v>
      </c>
      <c r="R117" s="4">
        <f t="shared" si="1"/>
        <v>0</v>
      </c>
    </row>
    <row r="118" spans="1:18" x14ac:dyDescent="0.35">
      <c r="A118" s="1">
        <v>5</v>
      </c>
      <c r="B118" s="121" t="s">
        <v>759</v>
      </c>
      <c r="C118" s="122" t="s">
        <v>145</v>
      </c>
      <c r="D118" s="123">
        <v>16</v>
      </c>
      <c r="F118">
        <v>12720110</v>
      </c>
      <c r="G118" s="3" t="s">
        <v>151</v>
      </c>
      <c r="N118" s="1">
        <v>18</v>
      </c>
      <c r="R118" s="4">
        <f t="shared" si="1"/>
        <v>18</v>
      </c>
    </row>
    <row r="119" spans="1:18" x14ac:dyDescent="0.35">
      <c r="A119" s="1">
        <v>6</v>
      </c>
      <c r="B119" s="121" t="s">
        <v>762</v>
      </c>
      <c r="C119" s="122" t="s">
        <v>249</v>
      </c>
      <c r="D119" s="123">
        <v>14</v>
      </c>
      <c r="F119">
        <v>12530005</v>
      </c>
      <c r="G119" s="3" t="s">
        <v>152</v>
      </c>
      <c r="R119" s="4">
        <f t="shared" si="1"/>
        <v>0</v>
      </c>
    </row>
    <row r="120" spans="1:18" x14ac:dyDescent="0.35">
      <c r="A120" s="1">
        <v>7</v>
      </c>
      <c r="B120" s="121" t="s">
        <v>758</v>
      </c>
      <c r="C120" s="122" t="s">
        <v>182</v>
      </c>
      <c r="D120" s="123">
        <v>12</v>
      </c>
      <c r="F120">
        <v>12440191</v>
      </c>
      <c r="G120" s="3" t="s">
        <v>153</v>
      </c>
      <c r="R120" s="4">
        <f t="shared" si="1"/>
        <v>0</v>
      </c>
    </row>
    <row r="121" spans="1:18" x14ac:dyDescent="0.35">
      <c r="A121" s="1">
        <v>8</v>
      </c>
      <c r="B121" s="121" t="s">
        <v>761</v>
      </c>
      <c r="C121" s="122" t="s">
        <v>137</v>
      </c>
      <c r="D121" s="123">
        <v>10</v>
      </c>
      <c r="F121">
        <v>12530074</v>
      </c>
      <c r="G121" s="3" t="s">
        <v>154</v>
      </c>
      <c r="R121" s="4">
        <f t="shared" si="1"/>
        <v>0</v>
      </c>
    </row>
    <row r="122" spans="1:18" x14ac:dyDescent="0.35">
      <c r="A122" s="1">
        <v>9</v>
      </c>
      <c r="B122" s="121" t="s">
        <v>814</v>
      </c>
      <c r="C122" s="122" t="s">
        <v>18</v>
      </c>
      <c r="D122" s="123">
        <v>8</v>
      </c>
      <c r="F122">
        <v>12490008</v>
      </c>
      <c r="G122" s="3" t="s">
        <v>155</v>
      </c>
      <c r="R122" s="4">
        <f t="shared" si="1"/>
        <v>0</v>
      </c>
    </row>
    <row r="123" spans="1:18" x14ac:dyDescent="0.35">
      <c r="A123" s="1">
        <v>10</v>
      </c>
      <c r="B123" s="121" t="s">
        <v>760</v>
      </c>
      <c r="C123" s="122" t="s">
        <v>145</v>
      </c>
      <c r="D123" s="123">
        <v>6</v>
      </c>
      <c r="F123">
        <v>12850162</v>
      </c>
      <c r="G123" s="3" t="s">
        <v>156</v>
      </c>
      <c r="R123" s="4">
        <f t="shared" si="1"/>
        <v>0</v>
      </c>
    </row>
    <row r="124" spans="1:18" x14ac:dyDescent="0.35">
      <c r="A124" s="1">
        <v>11</v>
      </c>
      <c r="B124" s="121" t="s">
        <v>848</v>
      </c>
      <c r="C124" s="122" t="s">
        <v>18</v>
      </c>
      <c r="D124" s="123">
        <v>4</v>
      </c>
      <c r="F124">
        <v>12530079</v>
      </c>
      <c r="G124" s="3" t="s">
        <v>157</v>
      </c>
      <c r="R124" s="4">
        <f t="shared" si="1"/>
        <v>0</v>
      </c>
    </row>
    <row r="125" spans="1:18" x14ac:dyDescent="0.35">
      <c r="A125" s="1">
        <v>12</v>
      </c>
      <c r="B125" s="121" t="s">
        <v>763</v>
      </c>
      <c r="C125" s="122" t="s">
        <v>18</v>
      </c>
      <c r="D125" s="123">
        <v>2</v>
      </c>
      <c r="F125">
        <v>12440238</v>
      </c>
      <c r="G125" s="3" t="s">
        <v>158</v>
      </c>
      <c r="R125" s="4">
        <f t="shared" si="1"/>
        <v>0</v>
      </c>
    </row>
    <row r="126" spans="1:18" x14ac:dyDescent="0.35">
      <c r="D126" s="4">
        <f>SUM(D114:D125)</f>
        <v>156</v>
      </c>
      <c r="F126">
        <v>12440158</v>
      </c>
      <c r="G126" s="3" t="s">
        <v>159</v>
      </c>
      <c r="R126" s="4">
        <f t="shared" si="1"/>
        <v>0</v>
      </c>
    </row>
    <row r="127" spans="1:18" x14ac:dyDescent="0.35">
      <c r="A127" s="1" t="s">
        <v>383</v>
      </c>
      <c r="B127" s="10" t="s">
        <v>383</v>
      </c>
      <c r="F127">
        <v>12530038</v>
      </c>
      <c r="G127" s="3" t="s">
        <v>160</v>
      </c>
      <c r="R127" s="4">
        <f t="shared" si="1"/>
        <v>0</v>
      </c>
    </row>
    <row r="128" spans="1:18" x14ac:dyDescent="0.35">
      <c r="A128" s="1">
        <v>1</v>
      </c>
      <c r="B128" s="121" t="s">
        <v>750</v>
      </c>
      <c r="C128" s="122" t="s">
        <v>18</v>
      </c>
      <c r="D128" s="123">
        <v>24</v>
      </c>
      <c r="F128">
        <v>12440263</v>
      </c>
      <c r="G128" s="3" t="s">
        <v>707</v>
      </c>
      <c r="R128" s="4">
        <f t="shared" si="1"/>
        <v>0</v>
      </c>
    </row>
    <row r="129" spans="1:18" x14ac:dyDescent="0.35">
      <c r="A129" s="1">
        <v>2</v>
      </c>
      <c r="B129" s="121" t="s">
        <v>753</v>
      </c>
      <c r="C129" s="122" t="s">
        <v>18</v>
      </c>
      <c r="D129" s="123">
        <v>22</v>
      </c>
      <c r="F129">
        <v>12440039</v>
      </c>
      <c r="G129" s="3" t="s">
        <v>161</v>
      </c>
      <c r="R129" s="4">
        <f t="shared" si="1"/>
        <v>0</v>
      </c>
    </row>
    <row r="130" spans="1:18" x14ac:dyDescent="0.35">
      <c r="A130" s="1">
        <v>3</v>
      </c>
      <c r="B130" s="121" t="s">
        <v>752</v>
      </c>
      <c r="C130" s="122" t="s">
        <v>20</v>
      </c>
      <c r="D130" s="123">
        <v>20</v>
      </c>
      <c r="F130">
        <v>12530065</v>
      </c>
      <c r="G130" s="3" t="s">
        <v>162</v>
      </c>
      <c r="R130" s="4">
        <f t="shared" si="1"/>
        <v>0</v>
      </c>
    </row>
    <row r="131" spans="1:18" x14ac:dyDescent="0.35">
      <c r="A131" s="1">
        <v>4</v>
      </c>
      <c r="B131" s="121" t="s">
        <v>751</v>
      </c>
      <c r="C131" s="122" t="s">
        <v>566</v>
      </c>
      <c r="D131" s="123">
        <v>18</v>
      </c>
      <c r="F131">
        <v>12850171</v>
      </c>
      <c r="G131" s="3" t="s">
        <v>163</v>
      </c>
      <c r="R131" s="4">
        <f t="shared" si="1"/>
        <v>0</v>
      </c>
    </row>
    <row r="132" spans="1:18" x14ac:dyDescent="0.35">
      <c r="A132" s="1">
        <v>5</v>
      </c>
      <c r="B132" s="121" t="s">
        <v>560</v>
      </c>
      <c r="C132" s="122" t="s">
        <v>18</v>
      </c>
      <c r="D132" s="123">
        <v>16</v>
      </c>
      <c r="F132">
        <v>12851011</v>
      </c>
      <c r="G132" s="3" t="s">
        <v>164</v>
      </c>
      <c r="M132" s="1">
        <v>24</v>
      </c>
      <c r="N132" s="1">
        <v>14</v>
      </c>
      <c r="R132" s="4">
        <f t="shared" ref="R132:R195" si="2">SUM(H132:Q132)</f>
        <v>38</v>
      </c>
    </row>
    <row r="133" spans="1:18" x14ac:dyDescent="0.35">
      <c r="A133" s="1">
        <v>6</v>
      </c>
      <c r="B133" s="121" t="s">
        <v>813</v>
      </c>
      <c r="C133" s="122" t="s">
        <v>44</v>
      </c>
      <c r="D133" s="123">
        <v>14</v>
      </c>
      <c r="F133">
        <v>12440031</v>
      </c>
      <c r="G133" s="3" t="s">
        <v>165</v>
      </c>
      <c r="R133" s="4">
        <f t="shared" si="2"/>
        <v>0</v>
      </c>
    </row>
    <row r="134" spans="1:18" x14ac:dyDescent="0.35">
      <c r="A134" s="1">
        <v>7</v>
      </c>
      <c r="B134" s="121" t="s">
        <v>755</v>
      </c>
      <c r="C134" s="122" t="s">
        <v>145</v>
      </c>
      <c r="D134" s="123">
        <v>12</v>
      </c>
      <c r="F134">
        <v>12530088</v>
      </c>
      <c r="G134" s="3" t="s">
        <v>166</v>
      </c>
      <c r="R134" s="4">
        <f t="shared" si="2"/>
        <v>0</v>
      </c>
    </row>
    <row r="135" spans="1:18" x14ac:dyDescent="0.35">
      <c r="A135" s="1">
        <v>8</v>
      </c>
      <c r="B135" s="121" t="s">
        <v>756</v>
      </c>
      <c r="C135" s="122" t="s">
        <v>15</v>
      </c>
      <c r="D135" s="123">
        <v>10</v>
      </c>
      <c r="F135">
        <v>12530077</v>
      </c>
      <c r="G135" s="3" t="s">
        <v>167</v>
      </c>
      <c r="R135" s="4">
        <f t="shared" si="2"/>
        <v>0</v>
      </c>
    </row>
    <row r="136" spans="1:18" x14ac:dyDescent="0.35">
      <c r="A136" s="1">
        <v>9</v>
      </c>
      <c r="B136" s="121" t="s">
        <v>850</v>
      </c>
      <c r="C136" s="122" t="s">
        <v>13</v>
      </c>
      <c r="D136" s="123">
        <v>8</v>
      </c>
      <c r="F136">
        <v>12490131</v>
      </c>
      <c r="G136" s="3" t="s">
        <v>168</v>
      </c>
      <c r="R136" s="4">
        <f t="shared" si="2"/>
        <v>0</v>
      </c>
    </row>
    <row r="137" spans="1:18" x14ac:dyDescent="0.35">
      <c r="A137" s="1">
        <v>10</v>
      </c>
      <c r="B137" s="121" t="s">
        <v>754</v>
      </c>
      <c r="C137" s="122" t="s">
        <v>44</v>
      </c>
      <c r="D137" s="123">
        <v>6</v>
      </c>
      <c r="F137">
        <v>12440009</v>
      </c>
      <c r="G137" s="3" t="s">
        <v>169</v>
      </c>
      <c r="N137" s="1">
        <v>2</v>
      </c>
      <c r="R137" s="4">
        <f t="shared" si="2"/>
        <v>2</v>
      </c>
    </row>
    <row r="138" spans="1:18" x14ac:dyDescent="0.35">
      <c r="A138" s="1">
        <v>11</v>
      </c>
      <c r="B138" s="121" t="s">
        <v>871</v>
      </c>
      <c r="C138" s="122" t="s">
        <v>18</v>
      </c>
      <c r="D138" s="123">
        <v>4</v>
      </c>
      <c r="F138">
        <v>12538899</v>
      </c>
      <c r="G138" s="3" t="s">
        <v>170</v>
      </c>
      <c r="R138" s="4">
        <f t="shared" si="2"/>
        <v>0</v>
      </c>
    </row>
    <row r="139" spans="1:18" x14ac:dyDescent="0.35">
      <c r="A139" s="1">
        <v>12</v>
      </c>
      <c r="B139" s="121" t="s">
        <v>872</v>
      </c>
      <c r="C139" s="122" t="s">
        <v>235</v>
      </c>
      <c r="D139" s="123">
        <v>2</v>
      </c>
      <c r="F139">
        <v>12720144</v>
      </c>
      <c r="G139" s="3" t="s">
        <v>171</v>
      </c>
      <c r="R139" s="4">
        <f t="shared" si="2"/>
        <v>0</v>
      </c>
    </row>
    <row r="140" spans="1:18" x14ac:dyDescent="0.35">
      <c r="F140">
        <v>12720102</v>
      </c>
      <c r="G140" s="3" t="s">
        <v>172</v>
      </c>
      <c r="R140" s="4">
        <f t="shared" si="2"/>
        <v>0</v>
      </c>
    </row>
    <row r="141" spans="1:18" x14ac:dyDescent="0.35">
      <c r="D141" s="4">
        <f>SUM(D128:D140)</f>
        <v>156</v>
      </c>
      <c r="F141">
        <v>12530033</v>
      </c>
      <c r="G141" s="3" t="s">
        <v>173</v>
      </c>
      <c r="R141" s="4">
        <f t="shared" si="2"/>
        <v>0</v>
      </c>
    </row>
    <row r="142" spans="1:18" x14ac:dyDescent="0.35">
      <c r="F142">
        <v>12720042</v>
      </c>
      <c r="G142" s="3" t="s">
        <v>174</v>
      </c>
      <c r="R142" s="4">
        <f t="shared" si="2"/>
        <v>0</v>
      </c>
    </row>
    <row r="143" spans="1:18" x14ac:dyDescent="0.35">
      <c r="F143">
        <v>12720056</v>
      </c>
      <c r="G143" s="3" t="s">
        <v>26</v>
      </c>
      <c r="J143" s="1">
        <v>16</v>
      </c>
      <c r="R143" s="4">
        <f t="shared" si="2"/>
        <v>16</v>
      </c>
    </row>
    <row r="144" spans="1:18" x14ac:dyDescent="0.35">
      <c r="F144">
        <v>12720108</v>
      </c>
      <c r="G144" s="3" t="s">
        <v>175</v>
      </c>
      <c r="R144" s="4">
        <f t="shared" si="2"/>
        <v>0</v>
      </c>
    </row>
    <row r="145" spans="6:18" x14ac:dyDescent="0.35">
      <c r="F145">
        <v>12720049</v>
      </c>
      <c r="G145" s="3" t="s">
        <v>176</v>
      </c>
      <c r="R145" s="4">
        <f t="shared" si="2"/>
        <v>0</v>
      </c>
    </row>
    <row r="146" spans="6:18" x14ac:dyDescent="0.35">
      <c r="F146">
        <v>12530003</v>
      </c>
      <c r="G146" s="3" t="s">
        <v>177</v>
      </c>
      <c r="R146" s="4">
        <f t="shared" si="2"/>
        <v>0</v>
      </c>
    </row>
    <row r="147" spans="6:18" x14ac:dyDescent="0.35">
      <c r="F147">
        <v>12850015</v>
      </c>
      <c r="G147" s="3" t="s">
        <v>178</v>
      </c>
      <c r="R147" s="4">
        <f t="shared" si="2"/>
        <v>0</v>
      </c>
    </row>
    <row r="148" spans="6:18" x14ac:dyDescent="0.35">
      <c r="F148">
        <v>12530068</v>
      </c>
      <c r="G148" s="3" t="s">
        <v>179</v>
      </c>
      <c r="R148" s="4">
        <f t="shared" si="2"/>
        <v>0</v>
      </c>
    </row>
    <row r="149" spans="6:18" x14ac:dyDescent="0.35">
      <c r="F149">
        <v>12538903</v>
      </c>
      <c r="G149" s="3" t="s">
        <v>180</v>
      </c>
      <c r="R149" s="4">
        <f t="shared" si="2"/>
        <v>0</v>
      </c>
    </row>
    <row r="150" spans="6:18" x14ac:dyDescent="0.35">
      <c r="F150">
        <v>12530114</v>
      </c>
      <c r="G150" s="3" t="s">
        <v>181</v>
      </c>
      <c r="R150" s="4">
        <f t="shared" si="2"/>
        <v>0</v>
      </c>
    </row>
    <row r="151" spans="6:18" x14ac:dyDescent="0.35">
      <c r="F151">
        <v>12530022</v>
      </c>
      <c r="G151" s="3" t="s">
        <v>182</v>
      </c>
      <c r="M151" s="1">
        <v>16</v>
      </c>
      <c r="O151" s="1">
        <v>12</v>
      </c>
      <c r="P151" s="1">
        <v>12</v>
      </c>
      <c r="R151" s="4">
        <f t="shared" si="2"/>
        <v>40</v>
      </c>
    </row>
    <row r="152" spans="6:18" x14ac:dyDescent="0.35">
      <c r="F152">
        <v>12720148</v>
      </c>
      <c r="G152" s="3" t="s">
        <v>183</v>
      </c>
      <c r="R152" s="4">
        <f t="shared" si="2"/>
        <v>0</v>
      </c>
    </row>
    <row r="153" spans="6:18" x14ac:dyDescent="0.35">
      <c r="F153">
        <v>12851024</v>
      </c>
      <c r="G153" s="3" t="s">
        <v>184</v>
      </c>
      <c r="R153" s="4">
        <f t="shared" si="2"/>
        <v>0</v>
      </c>
    </row>
    <row r="154" spans="6:18" x14ac:dyDescent="0.35">
      <c r="F154">
        <v>12530120</v>
      </c>
      <c r="G154" s="3" t="s">
        <v>185</v>
      </c>
      <c r="R154" s="4">
        <f t="shared" si="2"/>
        <v>0</v>
      </c>
    </row>
    <row r="155" spans="6:18" x14ac:dyDescent="0.35">
      <c r="F155">
        <v>12720081</v>
      </c>
      <c r="G155" s="3" t="s">
        <v>186</v>
      </c>
      <c r="R155" s="4">
        <f t="shared" si="2"/>
        <v>0</v>
      </c>
    </row>
    <row r="156" spans="6:18" x14ac:dyDescent="0.35">
      <c r="F156">
        <v>12720154</v>
      </c>
      <c r="G156" s="3" t="s">
        <v>187</v>
      </c>
      <c r="R156" s="4">
        <f t="shared" si="2"/>
        <v>0</v>
      </c>
    </row>
    <row r="157" spans="6:18" x14ac:dyDescent="0.35">
      <c r="F157">
        <v>12720023</v>
      </c>
      <c r="G157" s="3" t="s">
        <v>188</v>
      </c>
      <c r="R157" s="4">
        <f t="shared" si="2"/>
        <v>0</v>
      </c>
    </row>
    <row r="158" spans="6:18" x14ac:dyDescent="0.35">
      <c r="F158">
        <v>12720155</v>
      </c>
      <c r="G158" s="3" t="s">
        <v>705</v>
      </c>
      <c r="R158" s="4">
        <f t="shared" si="2"/>
        <v>0</v>
      </c>
    </row>
    <row r="159" spans="6:18" x14ac:dyDescent="0.35">
      <c r="F159">
        <v>12720004</v>
      </c>
      <c r="G159" s="3" t="s">
        <v>189</v>
      </c>
      <c r="R159" s="4">
        <f t="shared" si="2"/>
        <v>0</v>
      </c>
    </row>
    <row r="160" spans="6:18" x14ac:dyDescent="0.35">
      <c r="F160">
        <v>12720104</v>
      </c>
      <c r="G160" s="3" t="s">
        <v>190</v>
      </c>
      <c r="H160" s="1">
        <v>20</v>
      </c>
      <c r="I160" s="1">
        <v>26</v>
      </c>
      <c r="J160" s="1">
        <v>24</v>
      </c>
      <c r="K160" s="1">
        <v>20</v>
      </c>
      <c r="L160" s="1">
        <v>54</v>
      </c>
      <c r="O160" s="1">
        <v>18</v>
      </c>
      <c r="R160" s="4">
        <f t="shared" si="2"/>
        <v>162</v>
      </c>
    </row>
    <row r="161" spans="6:18" x14ac:dyDescent="0.35">
      <c r="F161">
        <v>12720002</v>
      </c>
      <c r="G161" s="3" t="s">
        <v>191</v>
      </c>
      <c r="R161" s="4">
        <f t="shared" si="2"/>
        <v>0</v>
      </c>
    </row>
    <row r="162" spans="6:18" x14ac:dyDescent="0.35">
      <c r="F162">
        <v>12720050</v>
      </c>
      <c r="G162" s="3" t="s">
        <v>192</v>
      </c>
      <c r="R162" s="4">
        <f t="shared" si="2"/>
        <v>0</v>
      </c>
    </row>
    <row r="163" spans="6:18" x14ac:dyDescent="0.35">
      <c r="F163">
        <v>12440185</v>
      </c>
      <c r="G163" s="3" t="s">
        <v>193</v>
      </c>
      <c r="R163" s="4">
        <f t="shared" si="2"/>
        <v>0</v>
      </c>
    </row>
    <row r="164" spans="6:18" x14ac:dyDescent="0.35">
      <c r="F164">
        <v>12850007</v>
      </c>
      <c r="G164" s="3" t="s">
        <v>194</v>
      </c>
      <c r="R164" s="4">
        <f t="shared" si="2"/>
        <v>0</v>
      </c>
    </row>
    <row r="165" spans="6:18" x14ac:dyDescent="0.35">
      <c r="F165">
        <v>12490073</v>
      </c>
      <c r="G165" s="3" t="s">
        <v>566</v>
      </c>
      <c r="L165" s="1">
        <v>18</v>
      </c>
      <c r="M165" s="1">
        <v>10</v>
      </c>
      <c r="N165" s="1">
        <v>24</v>
      </c>
      <c r="O165" s="1">
        <v>4</v>
      </c>
      <c r="P165" s="1">
        <v>46</v>
      </c>
      <c r="Q165" s="1">
        <v>18</v>
      </c>
      <c r="R165" s="4">
        <f t="shared" si="2"/>
        <v>120</v>
      </c>
    </row>
    <row r="166" spans="6:18" x14ac:dyDescent="0.35">
      <c r="F166">
        <v>12851030</v>
      </c>
      <c r="G166" s="3" t="s">
        <v>195</v>
      </c>
      <c r="R166" s="4">
        <f t="shared" si="2"/>
        <v>0</v>
      </c>
    </row>
    <row r="167" spans="6:18" x14ac:dyDescent="0.35">
      <c r="F167">
        <v>12440076</v>
      </c>
      <c r="G167" s="3" t="s">
        <v>196</v>
      </c>
      <c r="R167" s="4">
        <f t="shared" si="2"/>
        <v>0</v>
      </c>
    </row>
    <row r="168" spans="6:18" x14ac:dyDescent="0.35">
      <c r="F168">
        <v>12530143</v>
      </c>
      <c r="G168" s="3" t="s">
        <v>706</v>
      </c>
      <c r="R168" s="4">
        <f t="shared" si="2"/>
        <v>0</v>
      </c>
    </row>
    <row r="169" spans="6:18" x14ac:dyDescent="0.35">
      <c r="F169">
        <v>12530064</v>
      </c>
      <c r="G169" s="3" t="s">
        <v>197</v>
      </c>
      <c r="R169" s="4">
        <f t="shared" si="2"/>
        <v>0</v>
      </c>
    </row>
    <row r="170" spans="6:18" x14ac:dyDescent="0.35">
      <c r="F170">
        <v>12490069</v>
      </c>
      <c r="G170" s="3" t="s">
        <v>198</v>
      </c>
      <c r="R170" s="4">
        <f t="shared" si="2"/>
        <v>0</v>
      </c>
    </row>
    <row r="171" spans="6:18" x14ac:dyDescent="0.35">
      <c r="F171">
        <v>12490039</v>
      </c>
      <c r="G171" s="3" t="s">
        <v>199</v>
      </c>
      <c r="R171" s="4">
        <f t="shared" si="2"/>
        <v>0</v>
      </c>
    </row>
    <row r="172" spans="6:18" x14ac:dyDescent="0.35">
      <c r="F172">
        <v>12440104</v>
      </c>
      <c r="G172" s="3" t="s">
        <v>200</v>
      </c>
      <c r="R172" s="4">
        <f t="shared" si="2"/>
        <v>0</v>
      </c>
    </row>
    <row r="173" spans="6:18" x14ac:dyDescent="0.35">
      <c r="F173">
        <v>12720153</v>
      </c>
      <c r="G173" s="3" t="s">
        <v>201</v>
      </c>
      <c r="R173" s="4">
        <f t="shared" si="2"/>
        <v>0</v>
      </c>
    </row>
    <row r="174" spans="6:18" x14ac:dyDescent="0.35">
      <c r="F174">
        <v>12530035</v>
      </c>
      <c r="G174" s="3" t="s">
        <v>202</v>
      </c>
      <c r="R174" s="4">
        <f t="shared" si="2"/>
        <v>0</v>
      </c>
    </row>
    <row r="175" spans="6:18" x14ac:dyDescent="0.35">
      <c r="F175">
        <v>12850097</v>
      </c>
      <c r="G175" s="3" t="s">
        <v>203</v>
      </c>
      <c r="R175" s="4">
        <f t="shared" si="2"/>
        <v>0</v>
      </c>
    </row>
    <row r="176" spans="6:18" x14ac:dyDescent="0.35">
      <c r="F176">
        <v>12440066</v>
      </c>
      <c r="G176" s="3" t="s">
        <v>204</v>
      </c>
      <c r="R176" s="4">
        <f t="shared" si="2"/>
        <v>0</v>
      </c>
    </row>
    <row r="177" spans="6:18" x14ac:dyDescent="0.35">
      <c r="F177">
        <v>12850091</v>
      </c>
      <c r="G177" s="3" t="s">
        <v>205</v>
      </c>
      <c r="R177" s="4">
        <f t="shared" si="2"/>
        <v>0</v>
      </c>
    </row>
    <row r="178" spans="6:18" x14ac:dyDescent="0.35">
      <c r="F178">
        <v>12720066</v>
      </c>
      <c r="G178" s="3" t="s">
        <v>206</v>
      </c>
      <c r="J178" s="1">
        <v>14</v>
      </c>
      <c r="R178" s="4">
        <f t="shared" si="2"/>
        <v>14</v>
      </c>
    </row>
    <row r="179" spans="6:18" x14ac:dyDescent="0.35">
      <c r="F179">
        <v>12530041</v>
      </c>
      <c r="G179" s="3" t="s">
        <v>207</v>
      </c>
      <c r="R179" s="4">
        <f t="shared" si="2"/>
        <v>0</v>
      </c>
    </row>
    <row r="180" spans="6:18" x14ac:dyDescent="0.35">
      <c r="F180">
        <v>12720020</v>
      </c>
      <c r="G180" s="3" t="s">
        <v>208</v>
      </c>
      <c r="R180" s="4">
        <f t="shared" si="2"/>
        <v>0</v>
      </c>
    </row>
    <row r="181" spans="6:18" x14ac:dyDescent="0.35">
      <c r="F181">
        <v>12440277</v>
      </c>
      <c r="G181" s="3" t="s">
        <v>209</v>
      </c>
      <c r="R181" s="4">
        <f t="shared" si="2"/>
        <v>0</v>
      </c>
    </row>
    <row r="182" spans="6:18" x14ac:dyDescent="0.35">
      <c r="F182">
        <v>12490074</v>
      </c>
      <c r="G182" s="3" t="s">
        <v>210</v>
      </c>
      <c r="R182" s="4">
        <f t="shared" si="2"/>
        <v>0</v>
      </c>
    </row>
    <row r="183" spans="6:18" x14ac:dyDescent="0.35">
      <c r="F183">
        <v>12440166</v>
      </c>
      <c r="G183" s="3" t="s">
        <v>211</v>
      </c>
      <c r="R183" s="4">
        <f t="shared" si="2"/>
        <v>0</v>
      </c>
    </row>
    <row r="184" spans="6:18" x14ac:dyDescent="0.35">
      <c r="F184">
        <v>12530036</v>
      </c>
      <c r="G184" s="3" t="s">
        <v>212</v>
      </c>
      <c r="J184" s="1">
        <v>8</v>
      </c>
      <c r="R184" s="4">
        <f t="shared" si="2"/>
        <v>8</v>
      </c>
    </row>
    <row r="185" spans="6:18" x14ac:dyDescent="0.35">
      <c r="F185">
        <v>12720141</v>
      </c>
      <c r="G185" s="3" t="s">
        <v>213</v>
      </c>
      <c r="R185" s="4">
        <f t="shared" si="2"/>
        <v>0</v>
      </c>
    </row>
    <row r="186" spans="6:18" x14ac:dyDescent="0.35">
      <c r="F186">
        <v>12490124</v>
      </c>
      <c r="G186" s="3" t="s">
        <v>214</v>
      </c>
      <c r="R186" s="4">
        <f t="shared" si="2"/>
        <v>0</v>
      </c>
    </row>
    <row r="187" spans="6:18" x14ac:dyDescent="0.35">
      <c r="F187">
        <v>12490092</v>
      </c>
      <c r="G187" s="3" t="s">
        <v>215</v>
      </c>
      <c r="R187" s="4">
        <f t="shared" si="2"/>
        <v>0</v>
      </c>
    </row>
    <row r="188" spans="6:18" x14ac:dyDescent="0.35">
      <c r="F188">
        <v>12850134</v>
      </c>
      <c r="G188" s="3" t="s">
        <v>216</v>
      </c>
      <c r="R188" s="4">
        <f t="shared" si="2"/>
        <v>0</v>
      </c>
    </row>
    <row r="189" spans="6:18" x14ac:dyDescent="0.35">
      <c r="F189">
        <v>12440144</v>
      </c>
      <c r="G189" s="3" t="s">
        <v>217</v>
      </c>
      <c r="N189" s="1">
        <v>12</v>
      </c>
      <c r="R189" s="4">
        <f t="shared" si="2"/>
        <v>12</v>
      </c>
    </row>
    <row r="190" spans="6:18" x14ac:dyDescent="0.35">
      <c r="F190">
        <v>12530078</v>
      </c>
      <c r="G190" s="3" t="s">
        <v>218</v>
      </c>
      <c r="R190" s="4">
        <f t="shared" si="2"/>
        <v>0</v>
      </c>
    </row>
    <row r="191" spans="6:18" x14ac:dyDescent="0.35">
      <c r="F191">
        <v>12720070</v>
      </c>
      <c r="G191" s="3" t="s">
        <v>219</v>
      </c>
      <c r="R191" s="4">
        <f t="shared" si="2"/>
        <v>0</v>
      </c>
    </row>
    <row r="192" spans="6:18" x14ac:dyDescent="0.35">
      <c r="F192">
        <v>12440014</v>
      </c>
      <c r="G192" s="3" t="s">
        <v>220</v>
      </c>
      <c r="R192" s="4">
        <f t="shared" si="2"/>
        <v>0</v>
      </c>
    </row>
    <row r="193" spans="6:18" x14ac:dyDescent="0.35">
      <c r="F193">
        <v>12720147</v>
      </c>
      <c r="G193" s="3" t="s">
        <v>221</v>
      </c>
      <c r="R193" s="4">
        <f t="shared" si="2"/>
        <v>0</v>
      </c>
    </row>
    <row r="194" spans="6:18" x14ac:dyDescent="0.35">
      <c r="F194">
        <v>12440094</v>
      </c>
      <c r="G194" s="3" t="s">
        <v>222</v>
      </c>
      <c r="R194" s="4">
        <f t="shared" si="2"/>
        <v>0</v>
      </c>
    </row>
    <row r="195" spans="6:18" x14ac:dyDescent="0.35">
      <c r="F195">
        <v>12720117</v>
      </c>
      <c r="G195" s="3" t="s">
        <v>223</v>
      </c>
      <c r="R195" s="4">
        <f t="shared" si="2"/>
        <v>0</v>
      </c>
    </row>
    <row r="196" spans="6:18" x14ac:dyDescent="0.35">
      <c r="F196">
        <v>12530070</v>
      </c>
      <c r="G196" s="3" t="s">
        <v>224</v>
      </c>
      <c r="R196" s="4">
        <f t="shared" ref="R196:R259" si="3">SUM(H196:Q196)</f>
        <v>0</v>
      </c>
    </row>
    <row r="197" spans="6:18" x14ac:dyDescent="0.35">
      <c r="F197">
        <v>12440197</v>
      </c>
      <c r="G197" s="3" t="s">
        <v>225</v>
      </c>
      <c r="R197" s="4">
        <f t="shared" si="3"/>
        <v>0</v>
      </c>
    </row>
    <row r="198" spans="6:18" x14ac:dyDescent="0.35">
      <c r="F198">
        <v>12490057</v>
      </c>
      <c r="G198" s="3" t="s">
        <v>226</v>
      </c>
      <c r="R198" s="4">
        <f t="shared" si="3"/>
        <v>0</v>
      </c>
    </row>
    <row r="199" spans="6:18" x14ac:dyDescent="0.35">
      <c r="F199">
        <v>12490070</v>
      </c>
      <c r="G199" s="3" t="s">
        <v>227</v>
      </c>
      <c r="R199" s="4">
        <f t="shared" si="3"/>
        <v>0</v>
      </c>
    </row>
    <row r="200" spans="6:18" x14ac:dyDescent="0.35">
      <c r="F200">
        <v>12850021</v>
      </c>
      <c r="G200" s="3" t="s">
        <v>228</v>
      </c>
      <c r="R200" s="4">
        <f t="shared" si="3"/>
        <v>0</v>
      </c>
    </row>
    <row r="201" spans="6:18" x14ac:dyDescent="0.35">
      <c r="F201">
        <v>12850109</v>
      </c>
      <c r="G201" s="3" t="s">
        <v>229</v>
      </c>
      <c r="R201" s="4">
        <f t="shared" si="3"/>
        <v>0</v>
      </c>
    </row>
    <row r="202" spans="6:18" x14ac:dyDescent="0.35">
      <c r="F202">
        <v>12850108</v>
      </c>
      <c r="G202" s="3" t="s">
        <v>230</v>
      </c>
      <c r="R202" s="4">
        <f t="shared" si="3"/>
        <v>0</v>
      </c>
    </row>
    <row r="203" spans="6:18" x14ac:dyDescent="0.35">
      <c r="F203">
        <v>12530093</v>
      </c>
      <c r="G203" s="3" t="s">
        <v>231</v>
      </c>
      <c r="R203" s="4">
        <f t="shared" si="3"/>
        <v>0</v>
      </c>
    </row>
    <row r="204" spans="6:18" x14ac:dyDescent="0.35">
      <c r="F204">
        <v>12850030</v>
      </c>
      <c r="G204" s="3" t="s">
        <v>232</v>
      </c>
      <c r="R204" s="4">
        <f t="shared" si="3"/>
        <v>0</v>
      </c>
    </row>
    <row r="205" spans="6:18" x14ac:dyDescent="0.35">
      <c r="F205">
        <v>12440142</v>
      </c>
      <c r="G205" s="3" t="s">
        <v>233</v>
      </c>
      <c r="R205" s="4">
        <f t="shared" si="3"/>
        <v>0</v>
      </c>
    </row>
    <row r="206" spans="6:18" x14ac:dyDescent="0.35">
      <c r="F206">
        <v>12720016</v>
      </c>
      <c r="G206" s="3" t="s">
        <v>234</v>
      </c>
      <c r="R206" s="4">
        <f t="shared" si="3"/>
        <v>0</v>
      </c>
    </row>
    <row r="207" spans="6:18" x14ac:dyDescent="0.35">
      <c r="F207">
        <v>12490080</v>
      </c>
      <c r="G207" s="3" t="s">
        <v>235</v>
      </c>
      <c r="Q207" s="1">
        <v>2</v>
      </c>
      <c r="R207" s="4">
        <f t="shared" si="3"/>
        <v>2</v>
      </c>
    </row>
    <row r="208" spans="6:18" x14ac:dyDescent="0.35">
      <c r="F208">
        <v>12440001</v>
      </c>
      <c r="G208" s="3" t="s">
        <v>236</v>
      </c>
      <c r="N208" s="1">
        <v>6</v>
      </c>
      <c r="R208" s="4">
        <f t="shared" si="3"/>
        <v>6</v>
      </c>
    </row>
    <row r="209" spans="6:18" x14ac:dyDescent="0.35">
      <c r="F209">
        <v>12440147</v>
      </c>
      <c r="G209" s="3" t="s">
        <v>237</v>
      </c>
      <c r="R209" s="4">
        <f t="shared" si="3"/>
        <v>0</v>
      </c>
    </row>
    <row r="210" spans="6:18" x14ac:dyDescent="0.35">
      <c r="F210">
        <v>12440004</v>
      </c>
      <c r="G210" s="3" t="s">
        <v>238</v>
      </c>
      <c r="R210" s="4">
        <f t="shared" si="3"/>
        <v>0</v>
      </c>
    </row>
    <row r="211" spans="6:18" x14ac:dyDescent="0.35">
      <c r="F211">
        <v>12440017</v>
      </c>
      <c r="G211" s="3" t="s">
        <v>239</v>
      </c>
      <c r="R211" s="4">
        <f t="shared" si="3"/>
        <v>0</v>
      </c>
    </row>
    <row r="212" spans="6:18" x14ac:dyDescent="0.35">
      <c r="F212">
        <v>12440116</v>
      </c>
      <c r="G212" s="3" t="s">
        <v>240</v>
      </c>
      <c r="J212" s="1">
        <v>22</v>
      </c>
      <c r="K212" s="1">
        <v>24</v>
      </c>
      <c r="L212" s="1">
        <v>14</v>
      </c>
      <c r="N212" s="1">
        <v>20</v>
      </c>
      <c r="O212" s="1">
        <v>24</v>
      </c>
      <c r="R212" s="4">
        <f t="shared" si="3"/>
        <v>104</v>
      </c>
    </row>
    <row r="213" spans="6:18" x14ac:dyDescent="0.35">
      <c r="F213">
        <v>12440058</v>
      </c>
      <c r="G213" s="3" t="s">
        <v>44</v>
      </c>
      <c r="L213" s="1">
        <v>12</v>
      </c>
      <c r="Q213" s="1">
        <v>20</v>
      </c>
      <c r="R213" s="4">
        <f t="shared" si="3"/>
        <v>32</v>
      </c>
    </row>
    <row r="214" spans="6:18" x14ac:dyDescent="0.35">
      <c r="F214">
        <v>12440281</v>
      </c>
      <c r="G214" s="3" t="s">
        <v>20</v>
      </c>
      <c r="Q214" s="1">
        <v>20</v>
      </c>
      <c r="R214" s="4">
        <f t="shared" si="3"/>
        <v>20</v>
      </c>
    </row>
    <row r="215" spans="6:18" x14ac:dyDescent="0.35">
      <c r="F215">
        <v>12440148</v>
      </c>
      <c r="G215" s="3" t="s">
        <v>241</v>
      </c>
      <c r="R215" s="4">
        <f t="shared" si="3"/>
        <v>0</v>
      </c>
    </row>
    <row r="216" spans="6:18" x14ac:dyDescent="0.35">
      <c r="F216">
        <v>12720151</v>
      </c>
      <c r="G216" s="3" t="s">
        <v>242</v>
      </c>
      <c r="R216" s="4">
        <f t="shared" si="3"/>
        <v>0</v>
      </c>
    </row>
    <row r="217" spans="6:18" x14ac:dyDescent="0.35">
      <c r="F217">
        <v>12850170</v>
      </c>
      <c r="G217" s="3" t="s">
        <v>243</v>
      </c>
      <c r="R217" s="4">
        <f t="shared" si="3"/>
        <v>0</v>
      </c>
    </row>
    <row r="218" spans="6:18" x14ac:dyDescent="0.35">
      <c r="F218">
        <v>12850063</v>
      </c>
      <c r="G218" s="3" t="s">
        <v>244</v>
      </c>
      <c r="R218" s="4">
        <f t="shared" si="3"/>
        <v>0</v>
      </c>
    </row>
    <row r="219" spans="6:18" x14ac:dyDescent="0.35">
      <c r="F219">
        <v>12440059</v>
      </c>
      <c r="G219" s="3" t="s">
        <v>245</v>
      </c>
      <c r="R219" s="4">
        <f t="shared" si="3"/>
        <v>0</v>
      </c>
    </row>
    <row r="220" spans="6:18" x14ac:dyDescent="0.35">
      <c r="F220">
        <v>12490128</v>
      </c>
      <c r="G220" s="3" t="s">
        <v>246</v>
      </c>
      <c r="R220" s="4">
        <f t="shared" si="3"/>
        <v>0</v>
      </c>
    </row>
    <row r="221" spans="6:18" x14ac:dyDescent="0.35">
      <c r="F221">
        <v>12530059</v>
      </c>
      <c r="G221" s="3" t="s">
        <v>247</v>
      </c>
      <c r="R221" s="4">
        <f t="shared" si="3"/>
        <v>0</v>
      </c>
    </row>
    <row r="222" spans="6:18" x14ac:dyDescent="0.35">
      <c r="F222">
        <v>12490122</v>
      </c>
      <c r="G222" s="3" t="s">
        <v>248</v>
      </c>
      <c r="R222" s="4">
        <f t="shared" si="3"/>
        <v>0</v>
      </c>
    </row>
    <row r="223" spans="6:18" x14ac:dyDescent="0.35">
      <c r="F223">
        <v>12440141</v>
      </c>
      <c r="G223" s="3" t="s">
        <v>249</v>
      </c>
      <c r="I223" s="1">
        <v>32</v>
      </c>
      <c r="K223" s="1">
        <v>16</v>
      </c>
      <c r="N223" s="1">
        <v>16</v>
      </c>
      <c r="O223" s="1">
        <v>22</v>
      </c>
      <c r="P223" s="1">
        <v>14</v>
      </c>
      <c r="R223" s="4">
        <f t="shared" si="3"/>
        <v>100</v>
      </c>
    </row>
    <row r="224" spans="6:18" x14ac:dyDescent="0.35">
      <c r="F224">
        <v>12440139</v>
      </c>
      <c r="G224" s="3" t="s">
        <v>250</v>
      </c>
      <c r="R224" s="4">
        <f t="shared" si="3"/>
        <v>0</v>
      </c>
    </row>
    <row r="225" spans="6:18" x14ac:dyDescent="0.35">
      <c r="F225">
        <v>12720071</v>
      </c>
      <c r="G225" s="3" t="s">
        <v>251</v>
      </c>
      <c r="R225" s="4">
        <f t="shared" si="3"/>
        <v>0</v>
      </c>
    </row>
    <row r="226" spans="6:18" x14ac:dyDescent="0.35">
      <c r="F226">
        <v>12720027</v>
      </c>
      <c r="G226" s="3" t="s">
        <v>5</v>
      </c>
      <c r="I226" s="1">
        <v>4</v>
      </c>
      <c r="J226" s="1">
        <v>2</v>
      </c>
      <c r="R226" s="4">
        <f t="shared" si="3"/>
        <v>6</v>
      </c>
    </row>
    <row r="227" spans="6:18" x14ac:dyDescent="0.35">
      <c r="F227">
        <v>12440055</v>
      </c>
      <c r="G227" s="3" t="s">
        <v>252</v>
      </c>
      <c r="R227" s="4">
        <f t="shared" si="3"/>
        <v>0</v>
      </c>
    </row>
    <row r="228" spans="6:18" x14ac:dyDescent="0.35">
      <c r="F228">
        <v>12440074</v>
      </c>
      <c r="G228" s="3" t="s">
        <v>253</v>
      </c>
      <c r="R228" s="4">
        <f t="shared" si="3"/>
        <v>0</v>
      </c>
    </row>
    <row r="229" spans="6:18" x14ac:dyDescent="0.35">
      <c r="F229">
        <v>12490093</v>
      </c>
      <c r="G229" s="3" t="s">
        <v>254</v>
      </c>
      <c r="R229" s="4">
        <f t="shared" si="3"/>
        <v>0</v>
      </c>
    </row>
    <row r="230" spans="6:18" x14ac:dyDescent="0.35">
      <c r="F230">
        <v>12440051</v>
      </c>
      <c r="G230" s="3" t="s">
        <v>255</v>
      </c>
      <c r="I230" s="1">
        <v>16</v>
      </c>
      <c r="R230" s="4">
        <f t="shared" si="3"/>
        <v>16</v>
      </c>
    </row>
    <row r="231" spans="6:18" x14ac:dyDescent="0.35">
      <c r="F231">
        <v>12440151</v>
      </c>
      <c r="G231" s="3" t="s">
        <v>256</v>
      </c>
      <c r="R231" s="4">
        <f t="shared" si="3"/>
        <v>0</v>
      </c>
    </row>
    <row r="232" spans="6:18" x14ac:dyDescent="0.35">
      <c r="F232">
        <v>12538911</v>
      </c>
      <c r="G232" s="3" t="s">
        <v>257</v>
      </c>
      <c r="R232" s="4">
        <f t="shared" si="3"/>
        <v>0</v>
      </c>
    </row>
    <row r="233" spans="6:18" x14ac:dyDescent="0.35">
      <c r="F233">
        <v>12490048</v>
      </c>
      <c r="G233" s="3" t="s">
        <v>258</v>
      </c>
      <c r="R233" s="4">
        <f t="shared" si="3"/>
        <v>0</v>
      </c>
    </row>
    <row r="234" spans="6:18" x14ac:dyDescent="0.35">
      <c r="F234">
        <v>12850142</v>
      </c>
      <c r="G234" s="3" t="s">
        <v>259</v>
      </c>
      <c r="R234" s="4">
        <f t="shared" si="3"/>
        <v>0</v>
      </c>
    </row>
    <row r="235" spans="6:18" x14ac:dyDescent="0.35">
      <c r="F235">
        <v>12490006</v>
      </c>
      <c r="G235" s="3" t="s">
        <v>260</v>
      </c>
      <c r="R235" s="4">
        <f t="shared" si="3"/>
        <v>0</v>
      </c>
    </row>
    <row r="236" spans="6:18" x14ac:dyDescent="0.35">
      <c r="F236">
        <v>12530099</v>
      </c>
      <c r="G236" s="3" t="s">
        <v>261</v>
      </c>
      <c r="R236" s="4">
        <f t="shared" si="3"/>
        <v>0</v>
      </c>
    </row>
    <row r="237" spans="6:18" x14ac:dyDescent="0.35">
      <c r="F237">
        <v>12440056</v>
      </c>
      <c r="G237" s="3" t="s">
        <v>2</v>
      </c>
      <c r="O237" s="1">
        <v>6</v>
      </c>
      <c r="R237" s="4">
        <f t="shared" si="3"/>
        <v>6</v>
      </c>
    </row>
    <row r="238" spans="6:18" x14ac:dyDescent="0.35">
      <c r="F238">
        <v>12490076</v>
      </c>
      <c r="G238" s="3" t="s">
        <v>262</v>
      </c>
      <c r="R238" s="4">
        <f t="shared" si="3"/>
        <v>0</v>
      </c>
    </row>
    <row r="239" spans="6:18" x14ac:dyDescent="0.35">
      <c r="F239">
        <v>12530026</v>
      </c>
      <c r="G239" s="3" t="s">
        <v>263</v>
      </c>
      <c r="R239" s="4">
        <f t="shared" si="3"/>
        <v>0</v>
      </c>
    </row>
    <row r="240" spans="6:18" x14ac:dyDescent="0.35">
      <c r="F240">
        <v>12440013</v>
      </c>
      <c r="G240" s="3" t="s">
        <v>264</v>
      </c>
      <c r="R240" s="4">
        <f t="shared" si="3"/>
        <v>0</v>
      </c>
    </row>
    <row r="241" spans="6:18" x14ac:dyDescent="0.35">
      <c r="F241">
        <v>12490023</v>
      </c>
      <c r="G241" s="3" t="s">
        <v>265</v>
      </c>
      <c r="R241" s="4">
        <f t="shared" si="3"/>
        <v>0</v>
      </c>
    </row>
    <row r="242" spans="6:18" x14ac:dyDescent="0.35">
      <c r="F242">
        <v>12440064</v>
      </c>
      <c r="G242" s="3" t="s">
        <v>266</v>
      </c>
      <c r="R242" s="4">
        <f t="shared" si="3"/>
        <v>0</v>
      </c>
    </row>
    <row r="243" spans="6:18" x14ac:dyDescent="0.35">
      <c r="F243">
        <v>12850069</v>
      </c>
      <c r="G243" s="3" t="s">
        <v>267</v>
      </c>
      <c r="R243" s="4">
        <f t="shared" si="3"/>
        <v>0</v>
      </c>
    </row>
    <row r="244" spans="6:18" x14ac:dyDescent="0.35">
      <c r="F244">
        <v>12530048</v>
      </c>
      <c r="G244" s="3" t="s">
        <v>268</v>
      </c>
      <c r="R244" s="4">
        <f t="shared" si="3"/>
        <v>0</v>
      </c>
    </row>
    <row r="245" spans="6:18" x14ac:dyDescent="0.35">
      <c r="F245">
        <v>12440195</v>
      </c>
      <c r="G245" s="3" t="s">
        <v>27</v>
      </c>
      <c r="I245" s="1">
        <v>20</v>
      </c>
      <c r="R245" s="4">
        <f t="shared" si="3"/>
        <v>20</v>
      </c>
    </row>
    <row r="246" spans="6:18" x14ac:dyDescent="0.35">
      <c r="F246">
        <v>12851026</v>
      </c>
      <c r="G246" s="3" t="s">
        <v>269</v>
      </c>
      <c r="R246" s="4">
        <f t="shared" si="3"/>
        <v>0</v>
      </c>
    </row>
    <row r="247" spans="6:18" x14ac:dyDescent="0.35">
      <c r="F247">
        <v>12530108</v>
      </c>
      <c r="G247" s="3" t="s">
        <v>270</v>
      </c>
      <c r="R247" s="4">
        <f t="shared" si="3"/>
        <v>0</v>
      </c>
    </row>
    <row r="248" spans="6:18" x14ac:dyDescent="0.35">
      <c r="F248">
        <v>12440019</v>
      </c>
      <c r="G248" s="3" t="s">
        <v>271</v>
      </c>
      <c r="R248" s="4">
        <f t="shared" si="3"/>
        <v>0</v>
      </c>
    </row>
    <row r="249" spans="6:18" x14ac:dyDescent="0.35">
      <c r="F249">
        <v>12440020</v>
      </c>
      <c r="G249" s="3" t="s">
        <v>272</v>
      </c>
      <c r="R249" s="4">
        <f t="shared" si="3"/>
        <v>0</v>
      </c>
    </row>
    <row r="250" spans="6:18" x14ac:dyDescent="0.35">
      <c r="F250">
        <v>12490003</v>
      </c>
      <c r="G250" s="3" t="s">
        <v>273</v>
      </c>
      <c r="R250" s="4">
        <f t="shared" si="3"/>
        <v>0</v>
      </c>
    </row>
    <row r="251" spans="6:18" x14ac:dyDescent="0.35">
      <c r="F251">
        <v>12490040</v>
      </c>
      <c r="G251" s="3" t="s">
        <v>18</v>
      </c>
      <c r="K251" s="1">
        <v>42</v>
      </c>
      <c r="M251" s="1">
        <v>24</v>
      </c>
      <c r="O251" s="1">
        <v>20</v>
      </c>
      <c r="P251" s="1">
        <v>32</v>
      </c>
      <c r="Q251" s="1">
        <v>66</v>
      </c>
      <c r="R251" s="4">
        <f t="shared" si="3"/>
        <v>184</v>
      </c>
    </row>
    <row r="252" spans="6:18" x14ac:dyDescent="0.35">
      <c r="F252">
        <v>12720009</v>
      </c>
      <c r="G252" s="3" t="s">
        <v>274</v>
      </c>
      <c r="R252" s="4">
        <f t="shared" si="3"/>
        <v>0</v>
      </c>
    </row>
    <row r="253" spans="6:18" x14ac:dyDescent="0.35">
      <c r="F253">
        <v>12530119</v>
      </c>
      <c r="G253" s="3" t="s">
        <v>275</v>
      </c>
      <c r="R253" s="4">
        <f t="shared" si="3"/>
        <v>0</v>
      </c>
    </row>
    <row r="254" spans="6:18" x14ac:dyDescent="0.35">
      <c r="F254">
        <v>12720120</v>
      </c>
      <c r="G254" s="3" t="s">
        <v>276</v>
      </c>
      <c r="R254" s="4">
        <f t="shared" si="3"/>
        <v>0</v>
      </c>
    </row>
    <row r="255" spans="6:18" x14ac:dyDescent="0.35">
      <c r="F255">
        <v>12530072</v>
      </c>
      <c r="G255" s="3" t="s">
        <v>277</v>
      </c>
      <c r="R255" s="4">
        <f t="shared" si="3"/>
        <v>0</v>
      </c>
    </row>
    <row r="256" spans="6:18" x14ac:dyDescent="0.35">
      <c r="F256">
        <v>12440182</v>
      </c>
      <c r="G256" s="3" t="s">
        <v>278</v>
      </c>
      <c r="R256" s="4">
        <f t="shared" si="3"/>
        <v>0</v>
      </c>
    </row>
    <row r="257" spans="6:18" x14ac:dyDescent="0.35">
      <c r="F257">
        <v>12720084</v>
      </c>
      <c r="G257" s="3" t="s">
        <v>279</v>
      </c>
      <c r="R257" s="4">
        <f t="shared" si="3"/>
        <v>0</v>
      </c>
    </row>
    <row r="258" spans="6:18" x14ac:dyDescent="0.35">
      <c r="F258">
        <v>12850136</v>
      </c>
      <c r="G258" s="3" t="s">
        <v>281</v>
      </c>
      <c r="R258" s="4">
        <f t="shared" si="3"/>
        <v>0</v>
      </c>
    </row>
    <row r="259" spans="6:18" x14ac:dyDescent="0.35">
      <c r="F259">
        <v>12490037</v>
      </c>
      <c r="G259" s="3" t="s">
        <v>282</v>
      </c>
      <c r="R259" s="4">
        <f t="shared" si="3"/>
        <v>0</v>
      </c>
    </row>
    <row r="260" spans="6:18" x14ac:dyDescent="0.35">
      <c r="F260">
        <v>12440067</v>
      </c>
      <c r="G260" s="3" t="s">
        <v>33</v>
      </c>
      <c r="K260" s="1">
        <v>14</v>
      </c>
      <c r="R260" s="4">
        <f t="shared" ref="R260:R323" si="4">SUM(H260:Q260)</f>
        <v>14</v>
      </c>
    </row>
    <row r="261" spans="6:18" x14ac:dyDescent="0.35">
      <c r="F261">
        <v>12720048</v>
      </c>
      <c r="G261" s="3" t="s">
        <v>283</v>
      </c>
      <c r="R261" s="4">
        <f t="shared" si="4"/>
        <v>0</v>
      </c>
    </row>
    <row r="262" spans="6:18" x14ac:dyDescent="0.35">
      <c r="F262">
        <v>12490002</v>
      </c>
      <c r="G262" s="3" t="s">
        <v>284</v>
      </c>
      <c r="R262" s="4">
        <f t="shared" si="4"/>
        <v>0</v>
      </c>
    </row>
    <row r="263" spans="6:18" x14ac:dyDescent="0.35">
      <c r="F263">
        <v>12490059</v>
      </c>
      <c r="G263" s="3" t="s">
        <v>285</v>
      </c>
      <c r="R263" s="4">
        <f t="shared" si="4"/>
        <v>0</v>
      </c>
    </row>
    <row r="264" spans="6:18" x14ac:dyDescent="0.35">
      <c r="F264">
        <v>12530061</v>
      </c>
      <c r="G264" s="3" t="s">
        <v>286</v>
      </c>
      <c r="R264" s="4">
        <f t="shared" si="4"/>
        <v>0</v>
      </c>
    </row>
    <row r="265" spans="6:18" x14ac:dyDescent="0.35">
      <c r="F265">
        <v>12720127</v>
      </c>
      <c r="G265" s="3" t="s">
        <v>287</v>
      </c>
      <c r="R265" s="4">
        <f t="shared" si="4"/>
        <v>0</v>
      </c>
    </row>
    <row r="266" spans="6:18" x14ac:dyDescent="0.35">
      <c r="F266">
        <v>12530146</v>
      </c>
      <c r="G266" s="3" t="s">
        <v>288</v>
      </c>
      <c r="R266" s="4">
        <f t="shared" si="4"/>
        <v>0</v>
      </c>
    </row>
    <row r="267" spans="6:18" x14ac:dyDescent="0.35">
      <c r="F267">
        <v>12440023</v>
      </c>
      <c r="G267" s="3" t="s">
        <v>289</v>
      </c>
      <c r="R267" s="4">
        <f t="shared" si="4"/>
        <v>0</v>
      </c>
    </row>
    <row r="268" spans="6:18" x14ac:dyDescent="0.35">
      <c r="F268">
        <v>12440071</v>
      </c>
      <c r="G268" s="3" t="s">
        <v>290</v>
      </c>
      <c r="R268" s="4">
        <f t="shared" si="4"/>
        <v>0</v>
      </c>
    </row>
    <row r="269" spans="6:18" x14ac:dyDescent="0.35">
      <c r="F269">
        <v>12490123</v>
      </c>
      <c r="G269" s="3" t="s">
        <v>291</v>
      </c>
      <c r="R269" s="4">
        <f t="shared" si="4"/>
        <v>0</v>
      </c>
    </row>
    <row r="270" spans="6:18" x14ac:dyDescent="0.35">
      <c r="F270">
        <v>12530050</v>
      </c>
      <c r="G270" s="3" t="s">
        <v>292</v>
      </c>
      <c r="R270" s="4">
        <f t="shared" si="4"/>
        <v>0</v>
      </c>
    </row>
    <row r="271" spans="6:18" x14ac:dyDescent="0.35">
      <c r="F271">
        <v>12720068</v>
      </c>
      <c r="G271" s="3" t="s">
        <v>293</v>
      </c>
      <c r="R271" s="4">
        <f t="shared" si="4"/>
        <v>0</v>
      </c>
    </row>
    <row r="272" spans="6:18" x14ac:dyDescent="0.35">
      <c r="F272">
        <v>12720062</v>
      </c>
      <c r="G272" s="3" t="s">
        <v>294</v>
      </c>
      <c r="R272" s="4">
        <f t="shared" si="4"/>
        <v>0</v>
      </c>
    </row>
    <row r="273" spans="6:18" x14ac:dyDescent="0.35">
      <c r="F273">
        <v>12850001</v>
      </c>
      <c r="G273" s="3" t="s">
        <v>700</v>
      </c>
      <c r="R273" s="4">
        <f t="shared" si="4"/>
        <v>0</v>
      </c>
    </row>
    <row r="274" spans="6:18" x14ac:dyDescent="0.35">
      <c r="F274">
        <v>12530011</v>
      </c>
      <c r="G274" s="3" t="s">
        <v>295</v>
      </c>
      <c r="R274" s="4">
        <f t="shared" si="4"/>
        <v>0</v>
      </c>
    </row>
    <row r="275" spans="6:18" x14ac:dyDescent="0.35">
      <c r="F275">
        <v>12490120</v>
      </c>
      <c r="G275" s="3" t="s">
        <v>296</v>
      </c>
      <c r="R275" s="4">
        <f t="shared" si="4"/>
        <v>0</v>
      </c>
    </row>
    <row r="276" spans="6:18" x14ac:dyDescent="0.35">
      <c r="F276">
        <v>12850042</v>
      </c>
      <c r="G276" s="3" t="s">
        <v>297</v>
      </c>
      <c r="R276" s="4">
        <f t="shared" si="4"/>
        <v>0</v>
      </c>
    </row>
    <row r="277" spans="6:18" x14ac:dyDescent="0.35">
      <c r="F277">
        <v>12850093</v>
      </c>
      <c r="G277" s="3" t="s">
        <v>298</v>
      </c>
      <c r="R277" s="4">
        <f t="shared" si="4"/>
        <v>0</v>
      </c>
    </row>
    <row r="278" spans="6:18" x14ac:dyDescent="0.35">
      <c r="F278">
        <v>12490062</v>
      </c>
      <c r="G278" s="3" t="s">
        <v>299</v>
      </c>
      <c r="R278" s="4">
        <f t="shared" si="4"/>
        <v>0</v>
      </c>
    </row>
    <row r="279" spans="6:18" x14ac:dyDescent="0.35">
      <c r="F279">
        <v>12530058</v>
      </c>
      <c r="G279" s="3" t="s">
        <v>300</v>
      </c>
      <c r="R279" s="4">
        <f t="shared" si="4"/>
        <v>0</v>
      </c>
    </row>
    <row r="280" spans="6:18" x14ac:dyDescent="0.35">
      <c r="F280">
        <v>12440029</v>
      </c>
      <c r="G280" s="3" t="s">
        <v>301</v>
      </c>
      <c r="R280" s="4">
        <f t="shared" si="4"/>
        <v>0</v>
      </c>
    </row>
    <row r="281" spans="6:18" x14ac:dyDescent="0.35">
      <c r="F281">
        <v>12850163</v>
      </c>
      <c r="G281" s="3" t="s">
        <v>302</v>
      </c>
      <c r="R281" s="4">
        <f t="shared" si="4"/>
        <v>0</v>
      </c>
    </row>
    <row r="282" spans="6:18" x14ac:dyDescent="0.35">
      <c r="F282">
        <v>12440075</v>
      </c>
      <c r="G282" s="3" t="s">
        <v>303</v>
      </c>
      <c r="O282" s="1">
        <v>10</v>
      </c>
      <c r="R282" s="4">
        <f t="shared" si="4"/>
        <v>10</v>
      </c>
    </row>
    <row r="283" spans="6:18" x14ac:dyDescent="0.35">
      <c r="F283">
        <v>12850034</v>
      </c>
      <c r="G283" s="3" t="s">
        <v>304</v>
      </c>
      <c r="R283" s="4">
        <f t="shared" si="4"/>
        <v>0</v>
      </c>
    </row>
    <row r="284" spans="6:18" x14ac:dyDescent="0.35">
      <c r="F284">
        <v>12530144</v>
      </c>
      <c r="G284" s="3" t="s">
        <v>305</v>
      </c>
      <c r="R284" s="4">
        <f t="shared" si="4"/>
        <v>0</v>
      </c>
    </row>
    <row r="285" spans="6:18" x14ac:dyDescent="0.35">
      <c r="F285">
        <v>12530098</v>
      </c>
      <c r="G285" s="3" t="s">
        <v>306</v>
      </c>
      <c r="R285" s="4">
        <f t="shared" si="4"/>
        <v>0</v>
      </c>
    </row>
    <row r="286" spans="6:18" x14ac:dyDescent="0.35">
      <c r="F286">
        <v>12440274</v>
      </c>
      <c r="G286" s="3" t="s">
        <v>307</v>
      </c>
      <c r="R286" s="4">
        <f t="shared" si="4"/>
        <v>0</v>
      </c>
    </row>
    <row r="287" spans="6:18" x14ac:dyDescent="0.35">
      <c r="F287">
        <v>12851018</v>
      </c>
      <c r="G287" s="3" t="s">
        <v>308</v>
      </c>
      <c r="R287" s="4">
        <f t="shared" si="4"/>
        <v>0</v>
      </c>
    </row>
    <row r="288" spans="6:18" x14ac:dyDescent="0.35">
      <c r="F288">
        <v>12538907</v>
      </c>
      <c r="G288" s="3" t="s">
        <v>309</v>
      </c>
      <c r="R288" s="4">
        <f t="shared" si="4"/>
        <v>0</v>
      </c>
    </row>
    <row r="289" spans="6:18" x14ac:dyDescent="0.35">
      <c r="F289">
        <v>12538904</v>
      </c>
      <c r="G289" s="3" t="s">
        <v>310</v>
      </c>
      <c r="R289" s="4">
        <f t="shared" si="4"/>
        <v>0</v>
      </c>
    </row>
    <row r="290" spans="6:18" x14ac:dyDescent="0.35">
      <c r="F290">
        <v>12490046</v>
      </c>
      <c r="G290" s="3" t="s">
        <v>311</v>
      </c>
      <c r="R290" s="4">
        <f t="shared" si="4"/>
        <v>0</v>
      </c>
    </row>
    <row r="291" spans="6:18" x14ac:dyDescent="0.35">
      <c r="F291">
        <v>12530084</v>
      </c>
      <c r="G291" s="3" t="s">
        <v>312</v>
      </c>
      <c r="R291" s="4">
        <f t="shared" si="4"/>
        <v>0</v>
      </c>
    </row>
    <row r="292" spans="6:18" x14ac:dyDescent="0.35">
      <c r="F292">
        <v>12490066</v>
      </c>
      <c r="G292" s="3" t="s">
        <v>313</v>
      </c>
      <c r="R292" s="4">
        <f t="shared" si="4"/>
        <v>0</v>
      </c>
    </row>
    <row r="293" spans="6:18" x14ac:dyDescent="0.35">
      <c r="F293">
        <v>12850072</v>
      </c>
      <c r="G293" s="3" t="s">
        <v>314</v>
      </c>
      <c r="R293" s="4">
        <f t="shared" si="4"/>
        <v>0</v>
      </c>
    </row>
    <row r="294" spans="6:18" x14ac:dyDescent="0.35">
      <c r="F294">
        <v>12440008</v>
      </c>
      <c r="G294" s="3" t="s">
        <v>315</v>
      </c>
      <c r="R294" s="4">
        <f t="shared" si="4"/>
        <v>0</v>
      </c>
    </row>
    <row r="295" spans="6:18" x14ac:dyDescent="0.35">
      <c r="F295">
        <v>12440024</v>
      </c>
      <c r="G295" s="3" t="s">
        <v>316</v>
      </c>
      <c r="R295" s="4">
        <f t="shared" si="4"/>
        <v>0</v>
      </c>
    </row>
    <row r="296" spans="6:18" x14ac:dyDescent="0.35">
      <c r="F296">
        <v>12850057</v>
      </c>
      <c r="G296" s="3" t="s">
        <v>7</v>
      </c>
      <c r="J296" s="1">
        <v>4</v>
      </c>
      <c r="N296" s="1">
        <v>10</v>
      </c>
      <c r="R296" s="4">
        <f t="shared" si="4"/>
        <v>14</v>
      </c>
    </row>
    <row r="297" spans="6:18" x14ac:dyDescent="0.35">
      <c r="F297">
        <v>12440138</v>
      </c>
      <c r="G297" s="3" t="s">
        <v>4</v>
      </c>
      <c r="L297" s="1">
        <v>22</v>
      </c>
      <c r="O297" s="1">
        <v>8</v>
      </c>
      <c r="R297" s="4">
        <f t="shared" si="4"/>
        <v>30</v>
      </c>
    </row>
    <row r="298" spans="6:18" x14ac:dyDescent="0.35">
      <c r="F298">
        <v>12850014</v>
      </c>
      <c r="G298" s="3" t="s">
        <v>317</v>
      </c>
      <c r="R298" s="4">
        <f t="shared" si="4"/>
        <v>0</v>
      </c>
    </row>
    <row r="299" spans="6:18" x14ac:dyDescent="0.35">
      <c r="F299">
        <v>12490061</v>
      </c>
      <c r="G299" s="3" t="s">
        <v>318</v>
      </c>
      <c r="R299" s="4">
        <f t="shared" si="4"/>
        <v>0</v>
      </c>
    </row>
    <row r="300" spans="6:18" x14ac:dyDescent="0.35">
      <c r="F300">
        <v>12440282</v>
      </c>
      <c r="G300" s="3" t="s">
        <v>319</v>
      </c>
      <c r="R300" s="4">
        <f t="shared" si="4"/>
        <v>0</v>
      </c>
    </row>
    <row r="301" spans="6:18" x14ac:dyDescent="0.35">
      <c r="F301">
        <v>12440152</v>
      </c>
      <c r="G301" s="3" t="s">
        <v>320</v>
      </c>
      <c r="R301" s="4">
        <f t="shared" si="4"/>
        <v>0</v>
      </c>
    </row>
    <row r="302" spans="6:18" x14ac:dyDescent="0.35">
      <c r="F302">
        <v>12850135</v>
      </c>
      <c r="G302" s="3" t="s">
        <v>321</v>
      </c>
      <c r="R302" s="4">
        <f t="shared" si="4"/>
        <v>0</v>
      </c>
    </row>
    <row r="303" spans="6:18" x14ac:dyDescent="0.35">
      <c r="F303">
        <v>12850107</v>
      </c>
      <c r="G303" s="3" t="s">
        <v>322</v>
      </c>
      <c r="R303" s="4">
        <f t="shared" si="4"/>
        <v>0</v>
      </c>
    </row>
    <row r="304" spans="6:18" x14ac:dyDescent="0.35">
      <c r="F304">
        <v>12490098</v>
      </c>
      <c r="G304" s="3" t="s">
        <v>323</v>
      </c>
      <c r="K304" s="1">
        <v>10</v>
      </c>
      <c r="R304" s="4">
        <f t="shared" si="4"/>
        <v>10</v>
      </c>
    </row>
    <row r="305" spans="6:18" x14ac:dyDescent="0.35">
      <c r="F305">
        <v>12850167</v>
      </c>
      <c r="G305" s="3" t="s">
        <v>324</v>
      </c>
      <c r="R305" s="4">
        <f t="shared" si="4"/>
        <v>0</v>
      </c>
    </row>
    <row r="306" spans="6:18" x14ac:dyDescent="0.35">
      <c r="F306">
        <v>12440199</v>
      </c>
      <c r="G306" s="3" t="s">
        <v>325</v>
      </c>
      <c r="R306" s="4">
        <f t="shared" si="4"/>
        <v>0</v>
      </c>
    </row>
    <row r="307" spans="6:18" x14ac:dyDescent="0.35">
      <c r="F307">
        <v>12440049</v>
      </c>
      <c r="G307" s="3" t="s">
        <v>326</v>
      </c>
      <c r="R307" s="4">
        <f t="shared" si="4"/>
        <v>0</v>
      </c>
    </row>
    <row r="308" spans="6:18" x14ac:dyDescent="0.35">
      <c r="F308">
        <v>12440266</v>
      </c>
      <c r="G308" s="3" t="s">
        <v>327</v>
      </c>
      <c r="K308" s="1">
        <v>12</v>
      </c>
      <c r="R308" s="4">
        <f t="shared" si="4"/>
        <v>12</v>
      </c>
    </row>
    <row r="309" spans="6:18" x14ac:dyDescent="0.35">
      <c r="F309">
        <v>12720143</v>
      </c>
      <c r="G309" s="3" t="s">
        <v>328</v>
      </c>
      <c r="R309" s="4">
        <f t="shared" si="4"/>
        <v>0</v>
      </c>
    </row>
    <row r="310" spans="6:18" x14ac:dyDescent="0.35">
      <c r="F310">
        <v>12850153</v>
      </c>
      <c r="G310" s="3" t="s">
        <v>329</v>
      </c>
      <c r="R310" s="4">
        <f t="shared" si="4"/>
        <v>0</v>
      </c>
    </row>
    <row r="311" spans="6:18" x14ac:dyDescent="0.35">
      <c r="F311">
        <v>12440087</v>
      </c>
      <c r="G311" s="3" t="s">
        <v>330</v>
      </c>
      <c r="R311" s="4">
        <f t="shared" si="4"/>
        <v>0</v>
      </c>
    </row>
    <row r="312" spans="6:18" x14ac:dyDescent="0.35">
      <c r="F312">
        <v>12530121</v>
      </c>
      <c r="G312" s="3" t="s">
        <v>331</v>
      </c>
      <c r="R312" s="4">
        <f t="shared" si="4"/>
        <v>0</v>
      </c>
    </row>
    <row r="313" spans="6:18" x14ac:dyDescent="0.35">
      <c r="F313">
        <v>12530117</v>
      </c>
      <c r="G313" s="3" t="s">
        <v>332</v>
      </c>
      <c r="R313" s="4">
        <f t="shared" si="4"/>
        <v>0</v>
      </c>
    </row>
    <row r="314" spans="6:18" x14ac:dyDescent="0.35">
      <c r="F314">
        <v>12530095</v>
      </c>
      <c r="G314" s="3" t="s">
        <v>333</v>
      </c>
      <c r="R314" s="4">
        <f t="shared" si="4"/>
        <v>0</v>
      </c>
    </row>
    <row r="315" spans="6:18" x14ac:dyDescent="0.35">
      <c r="F315">
        <v>12530081</v>
      </c>
      <c r="G315" s="3" t="s">
        <v>334</v>
      </c>
      <c r="R315" s="4">
        <f t="shared" si="4"/>
        <v>0</v>
      </c>
    </row>
    <row r="316" spans="6:18" x14ac:dyDescent="0.35">
      <c r="F316">
        <v>12440021</v>
      </c>
      <c r="G316" s="3" t="s">
        <v>335</v>
      </c>
      <c r="M316" s="1">
        <v>22</v>
      </c>
      <c r="R316" s="4">
        <f t="shared" si="4"/>
        <v>22</v>
      </c>
    </row>
    <row r="317" spans="6:18" x14ac:dyDescent="0.35">
      <c r="F317">
        <v>12490033</v>
      </c>
      <c r="G317" s="3" t="s">
        <v>336</v>
      </c>
      <c r="R317" s="4">
        <f t="shared" si="4"/>
        <v>0</v>
      </c>
    </row>
    <row r="318" spans="6:18" x14ac:dyDescent="0.35">
      <c r="F318">
        <v>12850154</v>
      </c>
      <c r="G318" s="3" t="s">
        <v>337</v>
      </c>
      <c r="R318" s="4">
        <f t="shared" si="4"/>
        <v>0</v>
      </c>
    </row>
    <row r="319" spans="6:18" x14ac:dyDescent="0.35">
      <c r="F319">
        <v>12850060</v>
      </c>
      <c r="G319" s="3" t="s">
        <v>338</v>
      </c>
      <c r="R319" s="4">
        <f t="shared" si="4"/>
        <v>0</v>
      </c>
    </row>
    <row r="320" spans="6:18" x14ac:dyDescent="0.35">
      <c r="F320">
        <v>12851012</v>
      </c>
      <c r="G320" s="3" t="s">
        <v>339</v>
      </c>
      <c r="R320" s="4">
        <f t="shared" si="4"/>
        <v>0</v>
      </c>
    </row>
    <row r="321" spans="6:18" x14ac:dyDescent="0.35">
      <c r="F321">
        <v>12490058</v>
      </c>
      <c r="G321" s="3" t="s">
        <v>340</v>
      </c>
      <c r="R321" s="4">
        <f t="shared" si="4"/>
        <v>0</v>
      </c>
    </row>
    <row r="322" spans="6:18" x14ac:dyDescent="0.35">
      <c r="F322">
        <v>12538900</v>
      </c>
      <c r="G322" s="3" t="s">
        <v>341</v>
      </c>
      <c r="R322" s="4">
        <f t="shared" si="4"/>
        <v>0</v>
      </c>
    </row>
    <row r="323" spans="6:18" x14ac:dyDescent="0.35">
      <c r="F323">
        <v>12720005</v>
      </c>
      <c r="G323" s="3" t="s">
        <v>698</v>
      </c>
      <c r="R323" s="4">
        <f t="shared" si="4"/>
        <v>0</v>
      </c>
    </row>
    <row r="324" spans="6:18" x14ac:dyDescent="0.35">
      <c r="F324">
        <v>12440084</v>
      </c>
      <c r="G324" s="3" t="s">
        <v>12</v>
      </c>
      <c r="R324" s="4">
        <f t="shared" ref="R324:R360" si="5">SUM(H324:Q324)</f>
        <v>0</v>
      </c>
    </row>
    <row r="325" spans="6:18" x14ac:dyDescent="0.35">
      <c r="F325">
        <v>12440176</v>
      </c>
      <c r="G325" s="3" t="s">
        <v>13</v>
      </c>
      <c r="J325" s="1">
        <v>30</v>
      </c>
      <c r="Q325" s="1">
        <v>8</v>
      </c>
      <c r="R325" s="4">
        <f t="shared" si="5"/>
        <v>38</v>
      </c>
    </row>
    <row r="326" spans="6:18" x14ac:dyDescent="0.35">
      <c r="F326">
        <v>12440239</v>
      </c>
      <c r="G326" s="3" t="s">
        <v>342</v>
      </c>
      <c r="R326" s="4">
        <f t="shared" si="5"/>
        <v>0</v>
      </c>
    </row>
    <row r="327" spans="6:18" x14ac:dyDescent="0.35">
      <c r="F327">
        <v>12850111</v>
      </c>
      <c r="G327" s="3" t="s">
        <v>343</v>
      </c>
      <c r="R327" s="4">
        <f t="shared" si="5"/>
        <v>0</v>
      </c>
    </row>
    <row r="328" spans="6:18" x14ac:dyDescent="0.35">
      <c r="F328">
        <v>12440099</v>
      </c>
      <c r="G328" s="3" t="s">
        <v>344</v>
      </c>
      <c r="R328" s="4">
        <f t="shared" si="5"/>
        <v>0</v>
      </c>
    </row>
    <row r="329" spans="6:18" x14ac:dyDescent="0.35">
      <c r="F329">
        <v>12720044</v>
      </c>
      <c r="G329" s="3" t="s">
        <v>345</v>
      </c>
      <c r="R329" s="4">
        <f t="shared" si="5"/>
        <v>0</v>
      </c>
    </row>
    <row r="330" spans="6:18" x14ac:dyDescent="0.35">
      <c r="F330">
        <v>12851028</v>
      </c>
      <c r="G330" s="3" t="s">
        <v>346</v>
      </c>
      <c r="R330" s="4">
        <f t="shared" si="5"/>
        <v>0</v>
      </c>
    </row>
    <row r="331" spans="6:18" x14ac:dyDescent="0.35">
      <c r="F331">
        <v>12850023</v>
      </c>
      <c r="G331" s="3" t="s">
        <v>699</v>
      </c>
      <c r="R331" s="4">
        <f t="shared" si="5"/>
        <v>0</v>
      </c>
    </row>
    <row r="332" spans="6:18" x14ac:dyDescent="0.35">
      <c r="F332">
        <v>12490060</v>
      </c>
      <c r="G332" s="3" t="s">
        <v>347</v>
      </c>
      <c r="R332" s="4">
        <f t="shared" si="5"/>
        <v>0</v>
      </c>
    </row>
    <row r="333" spans="6:18" x14ac:dyDescent="0.35">
      <c r="F333">
        <v>12440136</v>
      </c>
      <c r="G333" s="3" t="s">
        <v>348</v>
      </c>
      <c r="R333" s="4">
        <f t="shared" si="5"/>
        <v>0</v>
      </c>
    </row>
    <row r="334" spans="6:18" x14ac:dyDescent="0.35">
      <c r="F334">
        <v>12490030</v>
      </c>
      <c r="G334" s="3" t="s">
        <v>349</v>
      </c>
      <c r="R334" s="4">
        <f t="shared" si="5"/>
        <v>0</v>
      </c>
    </row>
    <row r="335" spans="6:18" x14ac:dyDescent="0.35">
      <c r="F335">
        <v>12490014</v>
      </c>
      <c r="G335" s="3" t="s">
        <v>350</v>
      </c>
      <c r="R335" s="4">
        <f t="shared" si="5"/>
        <v>0</v>
      </c>
    </row>
    <row r="336" spans="6:18" x14ac:dyDescent="0.35">
      <c r="F336">
        <v>12720058</v>
      </c>
      <c r="G336" s="3" t="s">
        <v>351</v>
      </c>
      <c r="R336" s="4">
        <f t="shared" si="5"/>
        <v>0</v>
      </c>
    </row>
    <row r="337" spans="6:18" x14ac:dyDescent="0.35">
      <c r="F337">
        <v>12530049</v>
      </c>
      <c r="G337" s="3" t="s">
        <v>352</v>
      </c>
      <c r="R337" s="4">
        <f t="shared" si="5"/>
        <v>0</v>
      </c>
    </row>
    <row r="338" spans="6:18" x14ac:dyDescent="0.35">
      <c r="F338">
        <v>12440125</v>
      </c>
      <c r="G338" s="3" t="s">
        <v>353</v>
      </c>
      <c r="R338" s="4">
        <f t="shared" si="5"/>
        <v>0</v>
      </c>
    </row>
    <row r="339" spans="6:18" x14ac:dyDescent="0.35">
      <c r="F339">
        <v>12490022</v>
      </c>
      <c r="G339" s="3" t="s">
        <v>354</v>
      </c>
      <c r="R339" s="4">
        <f t="shared" si="5"/>
        <v>0</v>
      </c>
    </row>
    <row r="340" spans="6:18" x14ac:dyDescent="0.35">
      <c r="F340">
        <v>12490020</v>
      </c>
      <c r="G340" s="3" t="s">
        <v>355</v>
      </c>
      <c r="R340" s="4">
        <f t="shared" si="5"/>
        <v>0</v>
      </c>
    </row>
    <row r="341" spans="6:18" x14ac:dyDescent="0.35">
      <c r="F341">
        <v>12440038</v>
      </c>
      <c r="G341" s="3" t="s">
        <v>356</v>
      </c>
      <c r="R341" s="4">
        <f t="shared" si="5"/>
        <v>0</v>
      </c>
    </row>
    <row r="342" spans="6:18" x14ac:dyDescent="0.35">
      <c r="F342">
        <v>12440260</v>
      </c>
      <c r="G342" s="3" t="s">
        <v>357</v>
      </c>
      <c r="R342" s="4">
        <f t="shared" si="5"/>
        <v>0</v>
      </c>
    </row>
    <row r="343" spans="6:18" x14ac:dyDescent="0.35">
      <c r="F343">
        <v>12850032</v>
      </c>
      <c r="G343" s="3" t="s">
        <v>358</v>
      </c>
      <c r="R343" s="4">
        <f t="shared" si="5"/>
        <v>0</v>
      </c>
    </row>
    <row r="344" spans="6:18" x14ac:dyDescent="0.35">
      <c r="F344">
        <v>12851025</v>
      </c>
      <c r="G344" s="3" t="s">
        <v>359</v>
      </c>
      <c r="R344" s="4">
        <f t="shared" si="5"/>
        <v>0</v>
      </c>
    </row>
    <row r="345" spans="6:18" x14ac:dyDescent="0.35">
      <c r="F345">
        <v>12851027</v>
      </c>
      <c r="G345" s="3" t="s">
        <v>360</v>
      </c>
      <c r="R345" s="4">
        <f t="shared" si="5"/>
        <v>0</v>
      </c>
    </row>
    <row r="346" spans="6:18" x14ac:dyDescent="0.35">
      <c r="F346">
        <v>12530067</v>
      </c>
      <c r="G346" s="3" t="s">
        <v>361</v>
      </c>
      <c r="R346" s="4">
        <f t="shared" si="5"/>
        <v>0</v>
      </c>
    </row>
    <row r="347" spans="6:18" x14ac:dyDescent="0.35">
      <c r="F347">
        <v>12530046</v>
      </c>
      <c r="G347" s="3" t="s">
        <v>362</v>
      </c>
      <c r="R347" s="4">
        <f t="shared" si="5"/>
        <v>0</v>
      </c>
    </row>
    <row r="348" spans="6:18" x14ac:dyDescent="0.35">
      <c r="F348">
        <v>12720134</v>
      </c>
      <c r="G348" s="3" t="s">
        <v>363</v>
      </c>
      <c r="R348" s="4">
        <f t="shared" si="5"/>
        <v>0</v>
      </c>
    </row>
    <row r="349" spans="6:18" x14ac:dyDescent="0.35">
      <c r="F349">
        <v>12440127</v>
      </c>
      <c r="G349" s="3" t="s">
        <v>364</v>
      </c>
      <c r="R349" s="4">
        <f t="shared" si="5"/>
        <v>0</v>
      </c>
    </row>
    <row r="350" spans="6:18" x14ac:dyDescent="0.35">
      <c r="F350">
        <v>12530063</v>
      </c>
      <c r="G350" s="3" t="s">
        <v>365</v>
      </c>
      <c r="R350" s="4">
        <f t="shared" si="5"/>
        <v>0</v>
      </c>
    </row>
    <row r="351" spans="6:18" x14ac:dyDescent="0.35">
      <c r="F351">
        <v>12490064</v>
      </c>
      <c r="G351" s="3" t="s">
        <v>366</v>
      </c>
      <c r="I351" s="1">
        <v>2</v>
      </c>
      <c r="K351" s="1">
        <v>8</v>
      </c>
      <c r="R351" s="4">
        <f t="shared" si="5"/>
        <v>10</v>
      </c>
    </row>
    <row r="352" spans="6:18" x14ac:dyDescent="0.35">
      <c r="F352">
        <v>12440259</v>
      </c>
      <c r="G352" s="3" t="s">
        <v>367</v>
      </c>
      <c r="R352" s="4">
        <f t="shared" si="5"/>
        <v>0</v>
      </c>
    </row>
    <row r="353" spans="6:18" x14ac:dyDescent="0.35">
      <c r="F353">
        <v>12720045</v>
      </c>
      <c r="G353" s="3" t="s">
        <v>15</v>
      </c>
      <c r="Q353" s="1">
        <v>10</v>
      </c>
      <c r="R353" s="4">
        <f t="shared" si="5"/>
        <v>10</v>
      </c>
    </row>
    <row r="354" spans="6:18" x14ac:dyDescent="0.35">
      <c r="F354">
        <v>12440042</v>
      </c>
      <c r="G354" s="3" t="s">
        <v>368</v>
      </c>
      <c r="R354" s="4">
        <f t="shared" si="5"/>
        <v>0</v>
      </c>
    </row>
    <row r="355" spans="6:18" x14ac:dyDescent="0.35">
      <c r="F355">
        <v>12490036</v>
      </c>
      <c r="G355" s="3" t="s">
        <v>369</v>
      </c>
      <c r="R355" s="4">
        <f t="shared" si="5"/>
        <v>0</v>
      </c>
    </row>
    <row r="356" spans="6:18" x14ac:dyDescent="0.35">
      <c r="F356">
        <v>12490113</v>
      </c>
      <c r="G356" s="3" t="s">
        <v>370</v>
      </c>
      <c r="R356" s="4">
        <f t="shared" si="5"/>
        <v>0</v>
      </c>
    </row>
    <row r="357" spans="6:18" x14ac:dyDescent="0.35">
      <c r="F357">
        <v>12440206</v>
      </c>
      <c r="G357" s="3" t="s">
        <v>371</v>
      </c>
      <c r="R357" s="4">
        <f t="shared" si="5"/>
        <v>0</v>
      </c>
    </row>
    <row r="358" spans="6:18" x14ac:dyDescent="0.35">
      <c r="F358">
        <v>12490032</v>
      </c>
      <c r="G358" s="3" t="s">
        <v>372</v>
      </c>
      <c r="R358" s="4">
        <f t="shared" si="5"/>
        <v>0</v>
      </c>
    </row>
    <row r="359" spans="6:18" x14ac:dyDescent="0.35">
      <c r="F359">
        <v>12490027</v>
      </c>
      <c r="G359" s="3" t="s">
        <v>373</v>
      </c>
      <c r="R359" s="4">
        <f t="shared" si="5"/>
        <v>0</v>
      </c>
    </row>
    <row r="360" spans="6:18" x14ac:dyDescent="0.35">
      <c r="F360">
        <v>12720006</v>
      </c>
      <c r="G360" s="3" t="s">
        <v>374</v>
      </c>
      <c r="R360" s="4">
        <f t="shared" si="5"/>
        <v>0</v>
      </c>
    </row>
    <row r="361" spans="6:18" x14ac:dyDescent="0.35">
      <c r="F361" s="8"/>
    </row>
    <row r="363" spans="6:18" x14ac:dyDescent="0.35">
      <c r="H363" s="1">
        <f t="shared" ref="H363:R363" si="6">SUM(H3:H362)</f>
        <v>84</v>
      </c>
      <c r="I363" s="1">
        <f t="shared" si="6"/>
        <v>156</v>
      </c>
      <c r="J363" s="1">
        <f t="shared" si="6"/>
        <v>156</v>
      </c>
      <c r="K363" s="1">
        <f t="shared" si="6"/>
        <v>156</v>
      </c>
      <c r="L363" s="1">
        <f t="shared" si="6"/>
        <v>156</v>
      </c>
      <c r="M363" s="1">
        <f t="shared" si="6"/>
        <v>156</v>
      </c>
      <c r="N363" s="1">
        <f t="shared" si="6"/>
        <v>156</v>
      </c>
      <c r="O363" s="1">
        <f t="shared" si="6"/>
        <v>156</v>
      </c>
      <c r="P363" s="1">
        <f t="shared" si="6"/>
        <v>156</v>
      </c>
      <c r="Q363" s="1">
        <f t="shared" si="6"/>
        <v>156</v>
      </c>
      <c r="R363" s="4">
        <f t="shared" si="6"/>
        <v>1488</v>
      </c>
    </row>
  </sheetData>
  <sortState xmlns:xlrd2="http://schemas.microsoft.com/office/spreadsheetml/2017/richdata2" ref="B58:D69">
    <sortCondition descending="1" ref="D58:D69"/>
  </sortState>
  <conditionalFormatting sqref="F2:G361">
    <cfRule type="expression" dxfId="4" priority="5">
      <formula>$R2&gt;0</formula>
    </cfRule>
  </conditionalFormatting>
  <conditionalFormatting sqref="H2:R361">
    <cfRule type="cellIs" dxfId="3" priority="2" operator="greaterThan">
      <formula>0</formula>
    </cfRule>
  </conditionalFormatting>
  <conditionalFormatting sqref="H3:R361">
    <cfRule type="cellIs" dxfId="2" priority="4" operator="greaterThan">
      <formula>0</formula>
    </cfRule>
  </conditionalFormatting>
  <conditionalFormatting sqref="R2">
    <cfRule type="cellIs" dxfId="1" priority="3" operator="greaterThan">
      <formula>0</formula>
    </cfRule>
  </conditionalFormatting>
  <conditionalFormatting sqref="R2:R36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E206-82E1-495B-AD42-70CADB225B11}">
  <dimension ref="A3:D32"/>
  <sheetViews>
    <sheetView topLeftCell="A22" zoomScale="160" zoomScaleNormal="160" workbookViewId="0">
      <selection activeCell="F15" sqref="F15"/>
    </sheetView>
  </sheetViews>
  <sheetFormatPr baseColWidth="10" defaultRowHeight="14.5" x14ac:dyDescent="0.35"/>
  <cols>
    <col min="2" max="2" width="31.81640625" bestFit="1" customWidth="1"/>
    <col min="4" max="4" width="31" bestFit="1" customWidth="1"/>
  </cols>
  <sheetData>
    <row r="3" spans="2:3" x14ac:dyDescent="0.35">
      <c r="B3" s="207" t="s">
        <v>392</v>
      </c>
      <c r="C3" s="207"/>
    </row>
    <row r="4" spans="2:3" x14ac:dyDescent="0.35">
      <c r="B4" s="4"/>
      <c r="C4" s="4"/>
    </row>
    <row r="5" spans="2:3" x14ac:dyDescent="0.35">
      <c r="B5" t="s">
        <v>18</v>
      </c>
      <c r="C5">
        <v>144</v>
      </c>
    </row>
    <row r="6" spans="2:3" x14ac:dyDescent="0.35">
      <c r="B6" t="s">
        <v>99</v>
      </c>
      <c r="C6">
        <v>130</v>
      </c>
    </row>
    <row r="7" spans="2:3" x14ac:dyDescent="0.35">
      <c r="B7" t="s">
        <v>54</v>
      </c>
      <c r="C7">
        <v>116</v>
      </c>
    </row>
    <row r="8" spans="2:3" x14ac:dyDescent="0.35">
      <c r="B8" t="s">
        <v>190</v>
      </c>
      <c r="C8">
        <v>102</v>
      </c>
    </row>
    <row r="9" spans="2:3" x14ac:dyDescent="0.35">
      <c r="B9" t="s">
        <v>249</v>
      </c>
      <c r="C9">
        <v>76</v>
      </c>
    </row>
    <row r="10" spans="2:3" x14ac:dyDescent="0.35">
      <c r="B10" t="s">
        <v>145</v>
      </c>
      <c r="C10">
        <v>62</v>
      </c>
    </row>
    <row r="11" spans="2:3" x14ac:dyDescent="0.35">
      <c r="B11" t="s">
        <v>182</v>
      </c>
      <c r="C11">
        <v>60</v>
      </c>
    </row>
    <row r="12" spans="2:3" x14ac:dyDescent="0.35">
      <c r="B12" t="s">
        <v>4</v>
      </c>
      <c r="C12">
        <v>60</v>
      </c>
    </row>
    <row r="13" spans="2:3" x14ac:dyDescent="0.35">
      <c r="B13" t="s">
        <v>240</v>
      </c>
      <c r="C13">
        <v>54</v>
      </c>
    </row>
    <row r="14" spans="2:3" x14ac:dyDescent="0.35">
      <c r="B14" t="s">
        <v>7</v>
      </c>
      <c r="C14">
        <v>52</v>
      </c>
    </row>
    <row r="15" spans="2:3" x14ac:dyDescent="0.35">
      <c r="B15" t="s">
        <v>20</v>
      </c>
      <c r="C15">
        <v>48</v>
      </c>
    </row>
    <row r="16" spans="2:3" x14ac:dyDescent="0.35">
      <c r="B16" t="s">
        <v>28</v>
      </c>
      <c r="C16">
        <v>40</v>
      </c>
    </row>
    <row r="17" spans="1:4" x14ac:dyDescent="0.35">
      <c r="B17" t="s">
        <v>169</v>
      </c>
      <c r="C17">
        <v>40</v>
      </c>
    </row>
    <row r="18" spans="1:4" x14ac:dyDescent="0.35">
      <c r="B18" t="s">
        <v>25</v>
      </c>
      <c r="C18">
        <v>36</v>
      </c>
    </row>
    <row r="19" spans="1:4" x14ac:dyDescent="0.35">
      <c r="B19" t="s">
        <v>12</v>
      </c>
      <c r="C19">
        <v>34</v>
      </c>
    </row>
    <row r="23" spans="1:4" x14ac:dyDescent="0.35">
      <c r="A23" s="207" t="s">
        <v>389</v>
      </c>
      <c r="B23" s="207"/>
      <c r="C23" s="207"/>
      <c r="D23" s="207"/>
    </row>
    <row r="24" spans="1:4" x14ac:dyDescent="0.35">
      <c r="B24" s="4" t="s">
        <v>390</v>
      </c>
      <c r="D24" s="4" t="s">
        <v>391</v>
      </c>
    </row>
    <row r="25" spans="1:4" x14ac:dyDescent="0.35">
      <c r="A25">
        <v>1</v>
      </c>
      <c r="B25" t="s">
        <v>190</v>
      </c>
      <c r="D25" t="s">
        <v>54</v>
      </c>
    </row>
    <row r="26" spans="1:4" x14ac:dyDescent="0.35">
      <c r="A26">
        <v>2</v>
      </c>
      <c r="B26" t="s">
        <v>99</v>
      </c>
      <c r="D26" t="s">
        <v>18</v>
      </c>
    </row>
    <row r="27" spans="1:4" x14ac:dyDescent="0.35">
      <c r="A27">
        <v>3</v>
      </c>
      <c r="B27" t="s">
        <v>18</v>
      </c>
      <c r="D27" t="s">
        <v>20</v>
      </c>
    </row>
    <row r="28" spans="1:4" x14ac:dyDescent="0.35">
      <c r="A28">
        <v>4</v>
      </c>
      <c r="B28" t="s">
        <v>182</v>
      </c>
      <c r="D28" t="s">
        <v>249</v>
      </c>
    </row>
    <row r="29" spans="1:4" x14ac:dyDescent="0.35">
      <c r="A29">
        <v>5</v>
      </c>
      <c r="B29" t="s">
        <v>54</v>
      </c>
      <c r="D29" s="1" t="s">
        <v>4</v>
      </c>
    </row>
    <row r="30" spans="1:4" x14ac:dyDescent="0.35">
      <c r="A30">
        <v>6</v>
      </c>
      <c r="B30" t="s">
        <v>240</v>
      </c>
      <c r="D30" t="s">
        <v>145</v>
      </c>
    </row>
    <row r="31" spans="1:4" x14ac:dyDescent="0.35">
      <c r="A31">
        <v>7</v>
      </c>
      <c r="B31" t="s">
        <v>31</v>
      </c>
      <c r="D31" s="1" t="s">
        <v>240</v>
      </c>
    </row>
    <row r="32" spans="1:4" x14ac:dyDescent="0.35">
      <c r="A32">
        <v>8</v>
      </c>
      <c r="B32" t="s">
        <v>249</v>
      </c>
      <c r="D32" t="s">
        <v>2</v>
      </c>
    </row>
  </sheetData>
  <mergeCells count="2">
    <mergeCell ref="A23:D2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76B6-2984-4AF6-A623-8AA3C5253474}">
  <dimension ref="A1:O363"/>
  <sheetViews>
    <sheetView zoomScale="115" zoomScaleNormal="115" workbookViewId="0"/>
  </sheetViews>
  <sheetFormatPr baseColWidth="10" defaultColWidth="11.54296875" defaultRowHeight="13" x14ac:dyDescent="0.3"/>
  <cols>
    <col min="1" max="1" width="29.36328125" style="69" bestFit="1" customWidth="1"/>
    <col min="2" max="3" width="11.54296875" style="70"/>
    <col min="4" max="4" width="25" style="22" bestFit="1" customWidth="1"/>
    <col min="5" max="5" width="7.08984375" style="70" bestFit="1" customWidth="1"/>
    <col min="6" max="6" width="3.453125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TESSIER</v>
      </c>
      <c r="C2" s="70" t="str">
        <f>A21</f>
        <v>NOAH</v>
      </c>
      <c r="D2" s="52" t="str">
        <f>A25</f>
        <v>NANTES ST JOSEPH TENNIS D</v>
      </c>
      <c r="E2" s="70">
        <f>A19</f>
        <v>1848.4</v>
      </c>
      <c r="F2" s="74"/>
    </row>
    <row r="3" spans="1:15" x14ac:dyDescent="0.3">
      <c r="A3" s="69">
        <v>2</v>
      </c>
      <c r="B3" s="70" t="str">
        <f>A30</f>
        <v>RICHARD</v>
      </c>
      <c r="C3" s="70" t="str">
        <f>A31</f>
        <v>NIKITA</v>
      </c>
      <c r="D3" s="101" t="str">
        <f>A35</f>
        <v>ORVAULT SPORT TENNIS DE T</v>
      </c>
      <c r="E3" s="70">
        <f>A29</f>
        <v>1528.3</v>
      </c>
      <c r="F3" s="74"/>
      <c r="G3" s="78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VERCHERE</v>
      </c>
      <c r="C4" s="70" t="str">
        <f>A41</f>
        <v>SIMON</v>
      </c>
      <c r="D4" s="101" t="str">
        <f>A45</f>
        <v>LE MANS SARTHE TENNIS DE</v>
      </c>
      <c r="E4" s="70">
        <f>A39</f>
        <v>1512.9</v>
      </c>
      <c r="F4" s="74"/>
      <c r="G4" s="84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LEROUX</v>
      </c>
      <c r="C5" s="70" t="str">
        <f>A51</f>
        <v>TILIAN</v>
      </c>
      <c r="D5" s="101" t="str">
        <f>A55</f>
        <v>ROMAGNE (LA) - S.S.</v>
      </c>
      <c r="E5" s="70">
        <f>A49</f>
        <v>1450.5</v>
      </c>
      <c r="F5" s="74"/>
      <c r="G5" s="85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MARSOLLIER</v>
      </c>
      <c r="C6" s="70" t="str">
        <f>A61</f>
        <v>LILIAN</v>
      </c>
      <c r="D6" s="101" t="str">
        <f>A65</f>
        <v>ETRICHE-CHAMPIGNE TT ENTE</v>
      </c>
      <c r="E6" s="70">
        <f>A59</f>
        <v>1371.3</v>
      </c>
      <c r="F6" s="74"/>
      <c r="G6" s="84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MOUSSAY</v>
      </c>
      <c r="C7" s="70" t="str">
        <f>A71</f>
        <v>DORIAN</v>
      </c>
      <c r="D7" s="101" t="str">
        <f>A75</f>
        <v>ERNEENNE SPORT TENNIS DE</v>
      </c>
      <c r="E7" s="70">
        <f>A69</f>
        <v>1355.3</v>
      </c>
      <c r="F7" s="74"/>
      <c r="G7" s="84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DUCHEMIN</v>
      </c>
      <c r="C8" s="70" t="str">
        <f>A81</f>
        <v>CLEMENT</v>
      </c>
      <c r="D8" s="52" t="str">
        <f>A85</f>
        <v>LAVAL FRANCS ARCHERS</v>
      </c>
      <c r="E8" s="70">
        <f>A79</f>
        <v>1258.4000000000001</v>
      </c>
      <c r="F8" s="74"/>
      <c r="G8" s="85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TEIXEIRA</v>
      </c>
      <c r="C9" s="70" t="str">
        <f>A91</f>
        <v>LORIS</v>
      </c>
      <c r="D9" s="52" t="str">
        <f>A95</f>
        <v>ST COLOMBAN T.T.</v>
      </c>
      <c r="E9" s="70">
        <f>A89</f>
        <v>1242.5</v>
      </c>
      <c r="F9" s="74"/>
      <c r="G9" s="84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BUCHARD</v>
      </c>
      <c r="C10" s="70" t="str">
        <f>A101</f>
        <v>LEANDRE</v>
      </c>
      <c r="D10" s="102" t="str">
        <f>A105</f>
        <v>CROIXILLE L ETOILE (LA)ES</v>
      </c>
      <c r="E10" s="70">
        <f>A99</f>
        <v>1141.0999999999999</v>
      </c>
      <c r="F10" s="80"/>
      <c r="G10" s="85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COLOMBO</v>
      </c>
      <c r="C11" s="70" t="str">
        <f>A111</f>
        <v>ROMEO</v>
      </c>
      <c r="D11" s="22" t="str">
        <f>A115</f>
        <v>TT CLISSONNAIS</v>
      </c>
      <c r="E11" s="70">
        <f>A109</f>
        <v>1131.4000000000001</v>
      </c>
      <c r="F11" s="81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KERDAVID</v>
      </c>
      <c r="C12" s="70" t="str">
        <f>A121</f>
        <v>CORENTIN</v>
      </c>
      <c r="D12" s="22" t="str">
        <f>A125</f>
        <v>PONT ST MARTIN U.S.</v>
      </c>
      <c r="E12" s="70">
        <f>A119</f>
        <v>1111.0999999999999</v>
      </c>
      <c r="F12" s="81"/>
      <c r="G12" s="85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DELANOUE</v>
      </c>
      <c r="C13" s="70" t="str">
        <f>A131</f>
        <v>GAUTIER</v>
      </c>
      <c r="D13" s="22" t="str">
        <f>A135</f>
        <v>NANTES ST JOSEPH TENNIS D</v>
      </c>
      <c r="E13" s="70">
        <f>A129</f>
        <v>1096</v>
      </c>
      <c r="G13" s="85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THUILIER</v>
      </c>
      <c r="C14" s="70" t="str">
        <f>A141</f>
        <v>ANTOINE</v>
      </c>
      <c r="D14" s="22" t="str">
        <f>A145</f>
        <v>LES LOUPS D'ANGERS TT</v>
      </c>
      <c r="E14" s="70">
        <f>A139</f>
        <v>1091.0999999999999</v>
      </c>
      <c r="F14" s="81"/>
      <c r="G14" s="78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PASQUIER</v>
      </c>
      <c r="C15" s="70" t="str">
        <f>A151</f>
        <v>TIMEO</v>
      </c>
      <c r="D15" s="22" t="str">
        <f>A155</f>
        <v>VILLEVEQUE SOUCELLES ASC</v>
      </c>
      <c r="E15" s="70">
        <f>A149</f>
        <v>1046.4000000000001</v>
      </c>
      <c r="F15" s="81"/>
      <c r="G15" s="78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QUERE-GENIN</v>
      </c>
      <c r="C16" s="70" t="str">
        <f>A161</f>
        <v>HECTOR</v>
      </c>
      <c r="D16" s="22" t="str">
        <f>A165</f>
        <v>ST SEBASTIEN P.P.C.</v>
      </c>
      <c r="E16" s="70">
        <f>A159</f>
        <v>1023.5</v>
      </c>
      <c r="F16" s="81"/>
      <c r="G16" s="78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1872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1848.4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0</v>
      </c>
      <c r="D20" s="104" t="str">
        <f>$D$10</f>
        <v>CROIXILLE L ETOILE (LA)ES</v>
      </c>
      <c r="E20" s="83"/>
      <c r="F20" s="69">
        <f>16-$A$10</f>
        <v>7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468</v>
      </c>
      <c r="D21" s="104" t="str">
        <f>$D$7</f>
        <v>ERNEENNE SPORT TENNIS DE</v>
      </c>
      <c r="E21" s="83"/>
      <c r="F21" s="69">
        <f>16-$A$7</f>
        <v>10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>
        <v>17</v>
      </c>
      <c r="D22" s="104" t="str">
        <f>$D$6</f>
        <v>ETRICHE-CHAMPIGNE TT ENTE</v>
      </c>
      <c r="E22" s="83"/>
      <c r="F22" s="69">
        <f>16-$A$6</f>
        <v>11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1660</v>
      </c>
      <c r="D23" s="104" t="str">
        <f>$D$8</f>
        <v>LAVAL FRANCS ARCHERS</v>
      </c>
      <c r="E23" s="83"/>
      <c r="F23" s="69">
        <f>16-$A$8</f>
        <v>9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04" t="str">
        <f>$D$4</f>
        <v>LE MANS SARTHE TENNIS DE</v>
      </c>
      <c r="E24" s="83"/>
      <c r="F24" s="69">
        <f>16-$A$4</f>
        <v>13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469</v>
      </c>
      <c r="D25" s="104" t="str">
        <f>$D$14</f>
        <v>LES LOUPS D'ANGERS TT</v>
      </c>
      <c r="E25" s="83"/>
      <c r="F25" s="69">
        <f>16-$A$14</f>
        <v>3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483</v>
      </c>
      <c r="D26" s="104" t="str">
        <f>$D$2</f>
        <v>NANTES ST JOSEPH TENNIS D</v>
      </c>
      <c r="E26" s="83"/>
      <c r="F26" s="69">
        <f>16-$A$2</f>
        <v>15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04" t="str">
        <f>$D$13</f>
        <v>NANTES ST JOSEPH TENNIS D</v>
      </c>
      <c r="E27" s="83"/>
      <c r="F27" s="69">
        <f>16-$A$13</f>
        <v>4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5081</v>
      </c>
      <c r="D28" s="104" t="str">
        <f>$D$3</f>
        <v>ORVAULT SPORT TENNIS DE T</v>
      </c>
      <c r="E28" s="83"/>
      <c r="F28" s="69">
        <f>16-$A$3</f>
        <v>14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1528.3</v>
      </c>
      <c r="D29" s="104" t="str">
        <f>$D$12</f>
        <v>PONT ST MARTIN U.S.</v>
      </c>
      <c r="E29" s="83"/>
      <c r="F29" s="69">
        <f>16-$A$12</f>
        <v>5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16</v>
      </c>
      <c r="D30" s="104" t="str">
        <f>$D$5</f>
        <v>ROMAGNE (LA) - S.S.</v>
      </c>
      <c r="E30" s="83"/>
      <c r="F30" s="69">
        <f>16-$A$5</f>
        <v>12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482</v>
      </c>
      <c r="D31" s="104" t="str">
        <f>$D$9</f>
        <v>ST COLOMBAN T.T.</v>
      </c>
      <c r="E31" s="83"/>
      <c r="F31" s="69">
        <f>16-$A$9</f>
        <v>8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>
        <v>14</v>
      </c>
      <c r="D32" s="104" t="str">
        <f>$D$16</f>
        <v>ST SEBASTIEN P.P.C.</v>
      </c>
      <c r="E32" s="83"/>
      <c r="F32" s="69">
        <f>16-$A$16</f>
        <v>1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1358</v>
      </c>
      <c r="D33" s="104" t="str">
        <f>$D$11</f>
        <v>TT CLISSONNAIS</v>
      </c>
      <c r="E33" s="83"/>
      <c r="F33" s="69">
        <f>16-$A$11</f>
        <v>6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04" t="str">
        <f>$D$15</f>
        <v>VILLEVEQUE SOUCELLES ASC</v>
      </c>
      <c r="E34" s="83"/>
      <c r="F34" s="69">
        <f>16-$A$15</f>
        <v>2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475</v>
      </c>
      <c r="F35" s="69"/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478</v>
      </c>
      <c r="F36" s="69"/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5314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1512.9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726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727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>
        <v>12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1156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452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478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6460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1450.5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400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485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13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1321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18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478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8268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1371.3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717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718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11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1088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719</v>
      </c>
      <c r="H65" s="70">
        <v>12530060</v>
      </c>
      <c r="I65" s="70" t="s">
        <v>99</v>
      </c>
      <c r="O65" s="78">
        <f t="shared" si="0"/>
        <v>0</v>
      </c>
    </row>
    <row r="66" spans="1:15" x14ac:dyDescent="0.3">
      <c r="A66" s="72" t="s">
        <v>478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8653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1355.3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715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716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11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1113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454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478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11442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1258.4000000000001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720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721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11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1077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480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478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11949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1242.5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724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725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11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1058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303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478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15780</v>
      </c>
      <c r="H98" s="70">
        <v>12530055</v>
      </c>
      <c r="I98" s="70" t="s">
        <v>131</v>
      </c>
      <c r="J98" s="69">
        <v>7</v>
      </c>
      <c r="O98" s="78">
        <f t="shared" si="1"/>
        <v>7</v>
      </c>
    </row>
    <row r="99" spans="1:15" x14ac:dyDescent="0.3">
      <c r="A99" s="72">
        <v>1141.0999999999999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405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722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10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1049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516</v>
      </c>
      <c r="H105" s="70">
        <v>12530017</v>
      </c>
      <c r="I105" s="70" t="s">
        <v>137</v>
      </c>
      <c r="J105" s="69">
        <v>10</v>
      </c>
      <c r="O105" s="78">
        <f t="shared" si="1"/>
        <v>10</v>
      </c>
    </row>
    <row r="106" spans="1:15" x14ac:dyDescent="0.3">
      <c r="A106" s="72" t="s">
        <v>478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16205</v>
      </c>
      <c r="H108" s="70">
        <v>12490052</v>
      </c>
      <c r="I108" s="70" t="s">
        <v>140</v>
      </c>
      <c r="J108" s="69">
        <v>11</v>
      </c>
      <c r="O108" s="78">
        <f t="shared" si="1"/>
        <v>11</v>
      </c>
    </row>
    <row r="109" spans="1:15" x14ac:dyDescent="0.3">
      <c r="A109" s="69">
        <v>1131.4000000000001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730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731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11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1052</v>
      </c>
      <c r="H113" s="70">
        <v>12850024</v>
      </c>
      <c r="I113" s="70" t="s">
        <v>145</v>
      </c>
      <c r="O113" s="78">
        <f t="shared" si="1"/>
        <v>0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357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478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17106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1111.0999999999999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1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471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10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1033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2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483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17773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1096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863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45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9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853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469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478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18005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1091.0999999999999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723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449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10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1011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566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478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20129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1046.4000000000001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924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473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8</v>
      </c>
      <c r="H152" s="70">
        <v>12530022</v>
      </c>
      <c r="I152" s="70" t="s">
        <v>182</v>
      </c>
      <c r="J152" s="69">
        <v>9</v>
      </c>
      <c r="O152" s="78">
        <f t="shared" si="2"/>
        <v>9</v>
      </c>
    </row>
    <row r="153" spans="1:15" x14ac:dyDescent="0.3">
      <c r="A153" s="69">
        <v>842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372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483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21348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1023.5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728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729</v>
      </c>
      <c r="H161" s="77">
        <v>12720104</v>
      </c>
      <c r="I161" s="70" t="s">
        <v>190</v>
      </c>
      <c r="J161" s="69">
        <v>13</v>
      </c>
      <c r="O161" s="78">
        <f t="shared" si="2"/>
        <v>13</v>
      </c>
    </row>
    <row r="162" spans="1:15" x14ac:dyDescent="0.3">
      <c r="A162" s="69">
        <v>9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906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335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478</v>
      </c>
      <c r="H166" s="70">
        <v>12490073</v>
      </c>
      <c r="I166" s="70" t="s">
        <v>566</v>
      </c>
      <c r="J166" s="69">
        <v>3</v>
      </c>
      <c r="O166" s="78">
        <f t="shared" si="2"/>
        <v>3</v>
      </c>
    </row>
    <row r="167" spans="1:15" x14ac:dyDescent="0.3"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J213" s="69">
        <v>15</v>
      </c>
      <c r="K213" s="69">
        <v>4</v>
      </c>
      <c r="O213" s="78">
        <f t="shared" si="3"/>
        <v>19</v>
      </c>
    </row>
    <row r="214" spans="8:15" x14ac:dyDescent="0.3">
      <c r="H214" s="70">
        <v>12440058</v>
      </c>
      <c r="I214" s="70" t="s">
        <v>44</v>
      </c>
      <c r="O214" s="78">
        <f t="shared" si="3"/>
        <v>0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J224" s="69">
        <v>14</v>
      </c>
      <c r="O224" s="78">
        <f t="shared" si="3"/>
        <v>14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O227" s="78">
        <f t="shared" si="3"/>
        <v>0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J238" s="69">
        <v>7</v>
      </c>
      <c r="O238" s="78">
        <f t="shared" si="3"/>
        <v>7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J252" s="69">
        <v>12</v>
      </c>
      <c r="O252" s="78">
        <f t="shared" si="3"/>
        <v>12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J283" s="69">
        <v>6</v>
      </c>
      <c r="O283" s="78">
        <f t="shared" si="4"/>
        <v>6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O297" s="78">
        <f t="shared" si="4"/>
        <v>0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J317" s="69">
        <v>1</v>
      </c>
      <c r="O317" s="78">
        <f t="shared" si="4"/>
        <v>1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O326" s="78">
        <f t="shared" si="5"/>
        <v>0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O332" s="78">
        <f t="shared" si="5"/>
        <v>0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J343" s="69">
        <v>6</v>
      </c>
      <c r="O343" s="78">
        <f t="shared" si="5"/>
        <v>6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J359" s="69">
        <v>2</v>
      </c>
      <c r="O359" s="78">
        <f t="shared" si="5"/>
        <v>2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0:F34">
    <sortCondition ref="D20:D34"/>
    <sortCondition descending="1" ref="F20:F34"/>
  </sortState>
  <conditionalFormatting sqref="D20:D34">
    <cfRule type="expression" dxfId="53" priority="3">
      <formula>$D20=$D19</formula>
    </cfRule>
  </conditionalFormatting>
  <conditionalFormatting sqref="H3:I361">
    <cfRule type="expression" dxfId="52" priority="2">
      <formula>$O3&gt;0</formula>
    </cfRule>
  </conditionalFormatting>
  <conditionalFormatting sqref="J3:O363">
    <cfRule type="cellIs" dxfId="5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1C7F-07C1-41E7-BD8E-EBB2DCF7BFAD}">
  <dimension ref="A1:O363"/>
  <sheetViews>
    <sheetView zoomScale="130" zoomScaleNormal="130" workbookViewId="0"/>
  </sheetViews>
  <sheetFormatPr baseColWidth="10" defaultColWidth="11.54296875" defaultRowHeight="13" x14ac:dyDescent="0.3"/>
  <cols>
    <col min="1" max="1" width="19" style="69" customWidth="1"/>
    <col min="2" max="3" width="11.54296875" style="70"/>
    <col min="4" max="4" width="25" style="22" bestFit="1" customWidth="1"/>
    <col min="5" max="5" width="7.1796875" style="70" bestFit="1" customWidth="1"/>
    <col min="6" max="6" width="4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PILARD</v>
      </c>
      <c r="C2" s="70" t="str">
        <f>A21</f>
        <v>NATHAN</v>
      </c>
      <c r="D2" s="52" t="str">
        <f>A25</f>
        <v>LES LOUPS D'ANGERS TT</v>
      </c>
      <c r="E2" s="70">
        <f>A19</f>
        <v>2220.9</v>
      </c>
      <c r="F2" s="74"/>
      <c r="G2" s="76"/>
    </row>
    <row r="3" spans="1:15" x14ac:dyDescent="0.3">
      <c r="A3" s="69">
        <v>2</v>
      </c>
      <c r="B3" s="70" t="str">
        <f>A30</f>
        <v>MORENO</v>
      </c>
      <c r="C3" s="70" t="str">
        <f>A31</f>
        <v>STEVEN</v>
      </c>
      <c r="D3" s="101" t="str">
        <f>A35</f>
        <v>NANTES TENNIS DE TABLE</v>
      </c>
      <c r="E3" s="70">
        <f>A29</f>
        <v>2115</v>
      </c>
      <c r="F3" s="74"/>
      <c r="G3" s="76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BOSSIS</v>
      </c>
      <c r="C4" s="70" t="str">
        <f>A41</f>
        <v>AXEL</v>
      </c>
      <c r="D4" s="101" t="str">
        <f>A45</f>
        <v>FERRIERE VENDEE TENNIS DE</v>
      </c>
      <c r="E4" s="70">
        <f>A39</f>
        <v>2104.1</v>
      </c>
      <c r="F4" s="74"/>
      <c r="G4" s="73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ALLAIRE</v>
      </c>
      <c r="C5" s="70" t="str">
        <f>A51</f>
        <v>ROMAIN</v>
      </c>
      <c r="D5" s="101" t="str">
        <f>A55</f>
        <v>LES LOUPS D'ANGERS TT</v>
      </c>
      <c r="E5" s="70">
        <f>A49</f>
        <v>2097.4</v>
      </c>
      <c r="F5" s="74"/>
      <c r="G5" s="70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GABILLARD</v>
      </c>
      <c r="C6" s="70" t="str">
        <f>A61</f>
        <v>MAEL</v>
      </c>
      <c r="D6" s="101" t="str">
        <f>A65</f>
        <v>ORVAULT SPORT TENNIS DE T</v>
      </c>
      <c r="E6" s="70">
        <f>A59</f>
        <v>1891.6</v>
      </c>
      <c r="F6" s="74"/>
      <c r="G6" s="70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BAHUAUD</v>
      </c>
      <c r="C7" s="70" t="str">
        <f>A71</f>
        <v>MATHIEU</v>
      </c>
      <c r="D7" s="101" t="str">
        <f>A75</f>
        <v>ROMAGNE (LA) - S.S.</v>
      </c>
      <c r="E7" s="70">
        <f>A69</f>
        <v>1866.9</v>
      </c>
      <c r="F7" s="88"/>
      <c r="G7" s="73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NEAU</v>
      </c>
      <c r="C8" s="70" t="str">
        <f>A81</f>
        <v>MAHE</v>
      </c>
      <c r="D8" s="52" t="str">
        <f>A85</f>
        <v>ROMAGNE (LA) - S.S.</v>
      </c>
      <c r="E8" s="70">
        <f>A79</f>
        <v>1853.8</v>
      </c>
      <c r="F8" s="74"/>
      <c r="G8" s="70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RETAILLEAU</v>
      </c>
      <c r="C9" s="70" t="str">
        <f>A91</f>
        <v>TOM</v>
      </c>
      <c r="D9" s="52" t="str">
        <f>A95</f>
        <v>ROMAGNE (LA) - S.S.</v>
      </c>
      <c r="E9" s="70">
        <f>A89</f>
        <v>1808.1</v>
      </c>
      <c r="F9" s="74"/>
      <c r="G9" s="70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LE GALL</v>
      </c>
      <c r="C10" s="70" t="str">
        <f>A101</f>
        <v>LOIC</v>
      </c>
      <c r="D10" s="102" t="str">
        <f>A105</f>
        <v>FERRIERE VENDEE TENNIS DE</v>
      </c>
      <c r="E10" s="70">
        <f>A99</f>
        <v>1800</v>
      </c>
      <c r="F10" s="80"/>
      <c r="G10" s="70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MARSAUD</v>
      </c>
      <c r="C11" s="70" t="str">
        <f>A111</f>
        <v>NOA</v>
      </c>
      <c r="D11" s="22" t="str">
        <f>A115</f>
        <v>FERRIERE VENDEE TENNIS DE</v>
      </c>
      <c r="E11" s="70">
        <f>A109</f>
        <v>1783.8</v>
      </c>
      <c r="F11" s="81"/>
      <c r="G11" s="70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SYLVAIN</v>
      </c>
      <c r="C12" s="70" t="str">
        <f>A121</f>
        <v>JULIEN</v>
      </c>
      <c r="D12" s="22" t="str">
        <f>A125</f>
        <v>NANTES ST MEDARD DOULON</v>
      </c>
      <c r="E12" s="70">
        <f>A119</f>
        <v>1723.1</v>
      </c>
      <c r="F12" s="81"/>
      <c r="G12" s="73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MOTTIER</v>
      </c>
      <c r="C13" s="70" t="str">
        <f>A131</f>
        <v>ANTOINE</v>
      </c>
      <c r="D13" s="22" t="str">
        <f>A135</f>
        <v>LAVAL FRANCS ARCHERS</v>
      </c>
      <c r="E13" s="70">
        <f>A129</f>
        <v>1701.5</v>
      </c>
      <c r="F13" s="81"/>
      <c r="G13" s="76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CHUPIN</v>
      </c>
      <c r="C14" s="70" t="str">
        <f>A141</f>
        <v>NOAH</v>
      </c>
      <c r="D14" s="22" t="str">
        <f>A145</f>
        <v>ROMAGNE (LA) - S.S.</v>
      </c>
      <c r="E14" s="70">
        <f>A139</f>
        <v>1699.9</v>
      </c>
      <c r="F14" s="81"/>
      <c r="G14" s="76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LAFLECHE</v>
      </c>
      <c r="C15" s="70" t="str">
        <f>A151</f>
        <v>MARTIN</v>
      </c>
      <c r="D15" s="22" t="str">
        <f>A155</f>
        <v>SUCE SUR ERDRE</v>
      </c>
      <c r="E15" s="70">
        <f>A149</f>
        <v>1698.9</v>
      </c>
      <c r="F15" s="81"/>
      <c r="G15" s="79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BUCHARD</v>
      </c>
      <c r="C16" s="70" t="str">
        <f>A161</f>
        <v>ISIDORE</v>
      </c>
      <c r="D16" s="22" t="str">
        <f>A165</f>
        <v>ERNEENNE SPORT TENNIS DE</v>
      </c>
      <c r="E16" s="70">
        <f>A159</f>
        <v>1667.8</v>
      </c>
      <c r="F16" s="81"/>
      <c r="G16" s="76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607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2220.9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21</v>
      </c>
      <c r="D20" s="104" t="str">
        <f>$D$16</f>
        <v>ERNEENNE SPORT TENNIS DE</v>
      </c>
      <c r="E20" s="83"/>
      <c r="F20" s="69">
        <f>16-$A$16</f>
        <v>1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444</v>
      </c>
      <c r="D21" s="104" t="str">
        <f>$D$4</f>
        <v>FERRIERE VENDEE TENNIS DE</v>
      </c>
      <c r="E21" s="83"/>
      <c r="F21" s="69">
        <f>16-$A$4</f>
        <v>13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 t="s">
        <v>835</v>
      </c>
      <c r="D22" s="104" t="str">
        <f>$D$10</f>
        <v>FERRIERE VENDEE TENNIS DE</v>
      </c>
      <c r="E22" s="83"/>
      <c r="F22" s="69">
        <f>16-$A$10</f>
        <v>7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2186</v>
      </c>
      <c r="D23" s="104" t="str">
        <f>$D$11</f>
        <v>FERRIERE VENDEE TENNIS DE</v>
      </c>
      <c r="E23" s="83"/>
      <c r="F23" s="69">
        <f>16-$A$11</f>
        <v>6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04" t="str">
        <f>$D$13</f>
        <v>LAVAL FRANCS ARCHERS</v>
      </c>
      <c r="E24" s="83"/>
      <c r="F24" s="69">
        <f>16-$A$13</f>
        <v>4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566</v>
      </c>
      <c r="D25" s="104" t="str">
        <f>$D$2</f>
        <v>LES LOUPS D'ANGERS TT</v>
      </c>
      <c r="E25" s="83"/>
      <c r="F25" s="69">
        <f>16-$A$2</f>
        <v>15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443</v>
      </c>
      <c r="D26" s="104" t="str">
        <f>$D$5</f>
        <v>LES LOUPS D'ANGERS TT</v>
      </c>
      <c r="E26" s="83"/>
      <c r="F26" s="69">
        <f>16-$A$5</f>
        <v>12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04" t="str">
        <f>$D$12</f>
        <v>NANTES ST MEDARD DOULON</v>
      </c>
      <c r="E27" s="83"/>
      <c r="F27" s="69">
        <f>16-$A$12</f>
        <v>5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819</v>
      </c>
      <c r="D28" s="104" t="str">
        <f>$D$3</f>
        <v>NANTES TENNIS DE TABLE</v>
      </c>
      <c r="E28" s="83"/>
      <c r="F28" s="69">
        <f>16-$A$3</f>
        <v>14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2115</v>
      </c>
      <c r="D29" s="104" t="str">
        <f>$D$6</f>
        <v>ORVAULT SPORT TENNIS DE T</v>
      </c>
      <c r="E29" s="83"/>
      <c r="F29" s="69">
        <f>16-$A$6</f>
        <v>11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890</v>
      </c>
      <c r="D30" s="104" t="str">
        <f>$D$7</f>
        <v>ROMAGNE (LA) - S.S.</v>
      </c>
      <c r="E30" s="83"/>
      <c r="F30" s="69">
        <f>16-$A$7</f>
        <v>10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891</v>
      </c>
      <c r="D31" s="104" t="str">
        <f>$D$8</f>
        <v>ROMAGNE (LA) - S.S.</v>
      </c>
      <c r="E31" s="83"/>
      <c r="F31" s="69">
        <f>16-$A$8</f>
        <v>9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 t="s">
        <v>892</v>
      </c>
      <c r="D32" s="104" t="str">
        <f>$D$9</f>
        <v>ROMAGNE (LA) - S.S.</v>
      </c>
      <c r="E32" s="83"/>
      <c r="F32" s="69">
        <f>16-$A$9</f>
        <v>8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2100</v>
      </c>
      <c r="D33" s="104" t="str">
        <f>$D$14</f>
        <v>ROMAGNE (LA) - S.S.</v>
      </c>
      <c r="E33" s="83"/>
      <c r="F33" s="69">
        <f>16-$A$14</f>
        <v>3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 t="s">
        <v>893</v>
      </c>
      <c r="D34" s="104" t="str">
        <f>$D$15</f>
        <v>SUCE SUR ERDRE</v>
      </c>
      <c r="E34" s="83"/>
      <c r="F34" s="69">
        <f>16-$A$15</f>
        <v>2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20</v>
      </c>
      <c r="F35" s="70">
        <f>SUM(F20:F34)</f>
        <v>120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445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851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2104.1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9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476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 t="s">
        <v>836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2061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451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445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869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2097.4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22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446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20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1978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566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443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1647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1891.6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10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463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17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1746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475</v>
      </c>
      <c r="H65" s="70">
        <v>12530060</v>
      </c>
      <c r="I65" s="70" t="s">
        <v>99</v>
      </c>
      <c r="O65" s="78">
        <f t="shared" si="0"/>
        <v>0</v>
      </c>
    </row>
    <row r="66" spans="1:15" x14ac:dyDescent="0.3">
      <c r="A66" s="72" t="s">
        <v>445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1766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1866.9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17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481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17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1692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18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445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1841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1853.8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401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455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17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1657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18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443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2143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1808.1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24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448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17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1653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18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443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2195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1800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11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479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17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1701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451</v>
      </c>
      <c r="H105" s="70">
        <v>12530017</v>
      </c>
      <c r="I105" s="70" t="s">
        <v>137</v>
      </c>
      <c r="J105" s="69">
        <v>1</v>
      </c>
      <c r="O105" s="78">
        <f t="shared" si="1"/>
        <v>1</v>
      </c>
    </row>
    <row r="106" spans="1:15" x14ac:dyDescent="0.3">
      <c r="A106" s="72" t="s">
        <v>445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2321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1783.8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402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450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17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1695</v>
      </c>
      <c r="H113" s="70">
        <v>12850024</v>
      </c>
      <c r="I113" s="70" t="s">
        <v>145</v>
      </c>
      <c r="J113" s="69">
        <v>13</v>
      </c>
      <c r="K113" s="69">
        <v>7</v>
      </c>
      <c r="L113" s="69">
        <v>6</v>
      </c>
      <c r="O113" s="78">
        <f t="shared" si="1"/>
        <v>26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451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443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2781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1723.1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713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714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16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1596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44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443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2985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1701.5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404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449</v>
      </c>
      <c r="H131" s="70">
        <v>12530065</v>
      </c>
      <c r="I131" s="70" t="s">
        <v>162</v>
      </c>
      <c r="O131" s="78">
        <f t="shared" ref="O131:O160" si="2">SUM(J131:N131)</f>
        <v>0</v>
      </c>
    </row>
    <row r="132" spans="1:15" x14ac:dyDescent="0.3">
      <c r="A132" s="69">
        <v>16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1617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480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443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2998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1699.9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837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468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16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1588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18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443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3010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1698.9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922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923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16</v>
      </c>
      <c r="H152" s="70">
        <v>12530022</v>
      </c>
      <c r="I152" s="70" t="s">
        <v>182</v>
      </c>
      <c r="J152" s="69">
        <v>4</v>
      </c>
      <c r="O152" s="78">
        <f t="shared" si="2"/>
        <v>4</v>
      </c>
    </row>
    <row r="153" spans="1:15" x14ac:dyDescent="0.3">
      <c r="A153" s="69">
        <v>1574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13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445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3338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1667.8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405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453</v>
      </c>
      <c r="H161" s="77">
        <v>12720104</v>
      </c>
      <c r="I161" s="70" t="s">
        <v>190</v>
      </c>
      <c r="O161" s="78"/>
    </row>
    <row r="162" spans="1:15" x14ac:dyDescent="0.3">
      <c r="A162" s="69">
        <v>16</v>
      </c>
      <c r="H162" s="70">
        <v>12720002</v>
      </c>
      <c r="I162" s="70" t="s">
        <v>191</v>
      </c>
      <c r="O162" s="78">
        <f t="shared" ref="O162:O194" si="3">SUM(J162:N162)</f>
        <v>0</v>
      </c>
    </row>
    <row r="163" spans="1:15" x14ac:dyDescent="0.3">
      <c r="A163" s="69">
        <v>1631</v>
      </c>
      <c r="H163" s="70">
        <v>12720050</v>
      </c>
      <c r="I163" s="70" t="s">
        <v>192</v>
      </c>
      <c r="O163" s="78">
        <f t="shared" si="3"/>
        <v>0</v>
      </c>
    </row>
    <row r="164" spans="1:15" x14ac:dyDescent="0.3">
      <c r="H164" s="70">
        <v>12440185</v>
      </c>
      <c r="I164" s="70" t="s">
        <v>193</v>
      </c>
      <c r="O164" s="78">
        <f t="shared" si="3"/>
        <v>0</v>
      </c>
    </row>
    <row r="165" spans="1:15" x14ac:dyDescent="0.3">
      <c r="A165" s="69" t="s">
        <v>454</v>
      </c>
      <c r="H165" s="70">
        <v>12850007</v>
      </c>
      <c r="I165" s="70" t="s">
        <v>194</v>
      </c>
      <c r="O165" s="78">
        <f t="shared" si="3"/>
        <v>0</v>
      </c>
    </row>
    <row r="166" spans="1:15" x14ac:dyDescent="0.3">
      <c r="A166" s="69" t="s">
        <v>443</v>
      </c>
      <c r="H166" s="70">
        <v>12490073</v>
      </c>
      <c r="I166" s="70" t="s">
        <v>566</v>
      </c>
      <c r="J166" s="69">
        <v>15</v>
      </c>
      <c r="K166" s="69">
        <v>12</v>
      </c>
      <c r="O166" s="78">
        <f t="shared" si="3"/>
        <v>27</v>
      </c>
    </row>
    <row r="167" spans="1:15" x14ac:dyDescent="0.3">
      <c r="A167" s="69">
        <v>15</v>
      </c>
      <c r="H167" s="70">
        <v>12851030</v>
      </c>
      <c r="I167" s="70" t="s">
        <v>195</v>
      </c>
      <c r="O167" s="78">
        <f t="shared" si="3"/>
        <v>0</v>
      </c>
    </row>
    <row r="168" spans="1:15" x14ac:dyDescent="0.3">
      <c r="A168" s="69">
        <v>9845</v>
      </c>
      <c r="H168" s="70">
        <v>12440076</v>
      </c>
      <c r="I168" s="70" t="s">
        <v>196</v>
      </c>
      <c r="O168" s="78">
        <f t="shared" si="3"/>
        <v>0</v>
      </c>
    </row>
    <row r="169" spans="1:15" x14ac:dyDescent="0.3">
      <c r="A169" s="69">
        <v>1292.2</v>
      </c>
      <c r="H169" s="70">
        <v>12530143</v>
      </c>
      <c r="I169" s="70" t="s">
        <v>706</v>
      </c>
      <c r="O169" s="78">
        <f t="shared" si="3"/>
        <v>0</v>
      </c>
    </row>
    <row r="170" spans="1:15" x14ac:dyDescent="0.3">
      <c r="A170" s="69" t="s">
        <v>403</v>
      </c>
      <c r="H170" s="70">
        <v>12530064</v>
      </c>
      <c r="I170" s="70" t="s">
        <v>197</v>
      </c>
      <c r="O170" s="78">
        <f t="shared" si="3"/>
        <v>0</v>
      </c>
    </row>
    <row r="171" spans="1:15" x14ac:dyDescent="0.3">
      <c r="A171" s="69" t="s">
        <v>456</v>
      </c>
      <c r="H171" s="70">
        <v>12490069</v>
      </c>
      <c r="I171" s="70" t="s">
        <v>198</v>
      </c>
      <c r="O171" s="78">
        <f t="shared" si="3"/>
        <v>0</v>
      </c>
    </row>
    <row r="172" spans="1:15" x14ac:dyDescent="0.3">
      <c r="A172" s="69">
        <v>13</v>
      </c>
      <c r="H172" s="70">
        <v>12490039</v>
      </c>
      <c r="I172" s="70" t="s">
        <v>199</v>
      </c>
      <c r="O172" s="78">
        <f t="shared" si="3"/>
        <v>0</v>
      </c>
    </row>
    <row r="173" spans="1:15" x14ac:dyDescent="0.3">
      <c r="A173" s="69">
        <v>1315</v>
      </c>
      <c r="H173" s="70">
        <v>12440104</v>
      </c>
      <c r="I173" s="70" t="s">
        <v>200</v>
      </c>
      <c r="O173" s="78">
        <f t="shared" si="3"/>
        <v>0</v>
      </c>
    </row>
    <row r="174" spans="1:15" x14ac:dyDescent="0.3">
      <c r="H174" s="70">
        <v>12720153</v>
      </c>
      <c r="I174" s="70" t="s">
        <v>201</v>
      </c>
      <c r="O174" s="78">
        <f t="shared" si="3"/>
        <v>0</v>
      </c>
    </row>
    <row r="175" spans="1:15" x14ac:dyDescent="0.3">
      <c r="A175" s="69" t="s">
        <v>114</v>
      </c>
      <c r="H175" s="70">
        <v>12530035</v>
      </c>
      <c r="I175" s="70" t="s">
        <v>202</v>
      </c>
      <c r="O175" s="78">
        <f t="shared" si="3"/>
        <v>0</v>
      </c>
    </row>
    <row r="176" spans="1:15" x14ac:dyDescent="0.3">
      <c r="A176" s="69" t="s">
        <v>443</v>
      </c>
      <c r="H176" s="70">
        <v>12850097</v>
      </c>
      <c r="I176" s="70" t="s">
        <v>203</v>
      </c>
      <c r="O176" s="78">
        <f t="shared" si="3"/>
        <v>0</v>
      </c>
    </row>
    <row r="177" spans="8:15" x14ac:dyDescent="0.3">
      <c r="H177" s="70">
        <v>12440066</v>
      </c>
      <c r="I177" s="70" t="s">
        <v>204</v>
      </c>
      <c r="O177" s="78">
        <f t="shared" si="3"/>
        <v>0</v>
      </c>
    </row>
    <row r="178" spans="8:15" x14ac:dyDescent="0.3">
      <c r="H178" s="70">
        <v>12850091</v>
      </c>
      <c r="I178" s="70" t="s">
        <v>205</v>
      </c>
      <c r="O178" s="78">
        <f t="shared" si="3"/>
        <v>0</v>
      </c>
    </row>
    <row r="179" spans="8:15" x14ac:dyDescent="0.3">
      <c r="H179" s="70">
        <v>12720066</v>
      </c>
      <c r="I179" s="70" t="s">
        <v>206</v>
      </c>
      <c r="O179" s="78">
        <f t="shared" si="3"/>
        <v>0</v>
      </c>
    </row>
    <row r="180" spans="8:15" x14ac:dyDescent="0.3">
      <c r="H180" s="70">
        <v>12530041</v>
      </c>
      <c r="I180" s="70" t="s">
        <v>207</v>
      </c>
      <c r="O180" s="78">
        <f t="shared" si="3"/>
        <v>0</v>
      </c>
    </row>
    <row r="181" spans="8:15" x14ac:dyDescent="0.3">
      <c r="H181" s="70">
        <v>12720020</v>
      </c>
      <c r="I181" s="70" t="s">
        <v>208</v>
      </c>
      <c r="O181" s="78">
        <f t="shared" si="3"/>
        <v>0</v>
      </c>
    </row>
    <row r="182" spans="8:15" x14ac:dyDescent="0.3">
      <c r="H182" s="70">
        <v>12440277</v>
      </c>
      <c r="I182" s="70" t="s">
        <v>209</v>
      </c>
      <c r="O182" s="78">
        <f t="shared" si="3"/>
        <v>0</v>
      </c>
    </row>
    <row r="183" spans="8:15" x14ac:dyDescent="0.3">
      <c r="H183" s="70">
        <v>12490074</v>
      </c>
      <c r="I183" s="70" t="s">
        <v>210</v>
      </c>
      <c r="O183" s="78">
        <f t="shared" si="3"/>
        <v>0</v>
      </c>
    </row>
    <row r="184" spans="8:15" x14ac:dyDescent="0.3">
      <c r="H184" s="70">
        <v>12440166</v>
      </c>
      <c r="I184" s="70" t="s">
        <v>211</v>
      </c>
      <c r="O184" s="78">
        <f t="shared" si="3"/>
        <v>0</v>
      </c>
    </row>
    <row r="185" spans="8:15" x14ac:dyDescent="0.3">
      <c r="H185" s="70">
        <v>12530036</v>
      </c>
      <c r="I185" s="70" t="s">
        <v>212</v>
      </c>
      <c r="O185" s="78">
        <f t="shared" si="3"/>
        <v>0</v>
      </c>
    </row>
    <row r="186" spans="8:15" x14ac:dyDescent="0.3">
      <c r="H186" s="70">
        <v>12720141</v>
      </c>
      <c r="I186" s="70" t="s">
        <v>213</v>
      </c>
      <c r="O186" s="78">
        <f t="shared" si="3"/>
        <v>0</v>
      </c>
    </row>
    <row r="187" spans="8:15" x14ac:dyDescent="0.3">
      <c r="H187" s="70">
        <v>12490124</v>
      </c>
      <c r="I187" s="70" t="s">
        <v>214</v>
      </c>
      <c r="O187" s="78">
        <f t="shared" si="3"/>
        <v>0</v>
      </c>
    </row>
    <row r="188" spans="8:15" x14ac:dyDescent="0.3">
      <c r="H188" s="70">
        <v>12490092</v>
      </c>
      <c r="I188" s="70" t="s">
        <v>215</v>
      </c>
      <c r="O188" s="78">
        <f t="shared" si="3"/>
        <v>0</v>
      </c>
    </row>
    <row r="189" spans="8:15" x14ac:dyDescent="0.3">
      <c r="H189" s="70">
        <v>12850134</v>
      </c>
      <c r="I189" s="70" t="s">
        <v>216</v>
      </c>
      <c r="O189" s="78">
        <f t="shared" si="3"/>
        <v>0</v>
      </c>
    </row>
    <row r="190" spans="8:15" x14ac:dyDescent="0.3">
      <c r="H190" s="70">
        <v>12440144</v>
      </c>
      <c r="I190" s="70" t="s">
        <v>217</v>
      </c>
      <c r="O190" s="78">
        <f t="shared" si="3"/>
        <v>0</v>
      </c>
    </row>
    <row r="191" spans="8:15" x14ac:dyDescent="0.3">
      <c r="H191" s="70">
        <v>12530078</v>
      </c>
      <c r="I191" s="70" t="s">
        <v>218</v>
      </c>
      <c r="O191" s="78">
        <f t="shared" si="3"/>
        <v>0</v>
      </c>
    </row>
    <row r="192" spans="8:15" x14ac:dyDescent="0.3">
      <c r="H192" s="70">
        <v>12720070</v>
      </c>
      <c r="I192" s="70" t="s">
        <v>219</v>
      </c>
      <c r="O192" s="78">
        <f t="shared" si="3"/>
        <v>0</v>
      </c>
    </row>
    <row r="193" spans="8:15" x14ac:dyDescent="0.3">
      <c r="H193" s="70">
        <v>12440014</v>
      </c>
      <c r="I193" s="70" t="s">
        <v>220</v>
      </c>
      <c r="O193" s="78">
        <f t="shared" si="3"/>
        <v>0</v>
      </c>
    </row>
    <row r="194" spans="8:15" x14ac:dyDescent="0.3">
      <c r="H194" s="70">
        <v>12720147</v>
      </c>
      <c r="I194" s="70" t="s">
        <v>221</v>
      </c>
      <c r="O194" s="78">
        <f t="shared" si="3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4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4"/>
        <v>0</v>
      </c>
    </row>
    <row r="197" spans="8:15" x14ac:dyDescent="0.3">
      <c r="H197" s="70">
        <v>12530070</v>
      </c>
      <c r="I197" s="70" t="s">
        <v>224</v>
      </c>
      <c r="O197" s="78">
        <f t="shared" si="4"/>
        <v>0</v>
      </c>
    </row>
    <row r="198" spans="8:15" x14ac:dyDescent="0.3">
      <c r="H198" s="70">
        <v>12440197</v>
      </c>
      <c r="I198" s="70" t="s">
        <v>225</v>
      </c>
      <c r="O198" s="78">
        <f t="shared" si="4"/>
        <v>0</v>
      </c>
    </row>
    <row r="199" spans="8:15" x14ac:dyDescent="0.3">
      <c r="H199" s="70">
        <v>12490057</v>
      </c>
      <c r="I199" s="70" t="s">
        <v>226</v>
      </c>
      <c r="O199" s="78">
        <f t="shared" si="4"/>
        <v>0</v>
      </c>
    </row>
    <row r="200" spans="8:15" x14ac:dyDescent="0.3">
      <c r="H200" s="70">
        <v>12490070</v>
      </c>
      <c r="I200" s="70" t="s">
        <v>227</v>
      </c>
      <c r="O200" s="78">
        <f t="shared" si="4"/>
        <v>0</v>
      </c>
    </row>
    <row r="201" spans="8:15" x14ac:dyDescent="0.3">
      <c r="H201" s="70">
        <v>12850021</v>
      </c>
      <c r="I201" s="70" t="s">
        <v>228</v>
      </c>
      <c r="O201" s="78">
        <f t="shared" si="4"/>
        <v>0</v>
      </c>
    </row>
    <row r="202" spans="8:15" x14ac:dyDescent="0.3">
      <c r="H202" s="70">
        <v>12850109</v>
      </c>
      <c r="I202" s="70" t="s">
        <v>229</v>
      </c>
      <c r="O202" s="78">
        <f t="shared" si="4"/>
        <v>0</v>
      </c>
    </row>
    <row r="203" spans="8:15" x14ac:dyDescent="0.3">
      <c r="H203" s="70">
        <v>12850108</v>
      </c>
      <c r="I203" s="70" t="s">
        <v>230</v>
      </c>
      <c r="O203" s="78">
        <f t="shared" si="4"/>
        <v>0</v>
      </c>
    </row>
    <row r="204" spans="8:15" x14ac:dyDescent="0.3">
      <c r="H204" s="70">
        <v>12530093</v>
      </c>
      <c r="I204" s="70" t="s">
        <v>231</v>
      </c>
      <c r="O204" s="78">
        <f t="shared" si="4"/>
        <v>0</v>
      </c>
    </row>
    <row r="205" spans="8:15" x14ac:dyDescent="0.3">
      <c r="H205" s="70">
        <v>12850030</v>
      </c>
      <c r="I205" s="70" t="s">
        <v>232</v>
      </c>
      <c r="O205" s="78">
        <f t="shared" si="4"/>
        <v>0</v>
      </c>
    </row>
    <row r="206" spans="8:15" x14ac:dyDescent="0.3">
      <c r="H206" s="70">
        <v>12440142</v>
      </c>
      <c r="I206" s="70" t="s">
        <v>233</v>
      </c>
      <c r="O206" s="78">
        <f t="shared" si="4"/>
        <v>0</v>
      </c>
    </row>
    <row r="207" spans="8:15" x14ac:dyDescent="0.3">
      <c r="H207" s="70">
        <v>12720016</v>
      </c>
      <c r="I207" s="70" t="s">
        <v>234</v>
      </c>
      <c r="O207" s="78">
        <f t="shared" si="4"/>
        <v>0</v>
      </c>
    </row>
    <row r="208" spans="8:15" x14ac:dyDescent="0.3">
      <c r="H208" s="70">
        <v>12490080</v>
      </c>
      <c r="I208" s="70" t="s">
        <v>235</v>
      </c>
      <c r="O208" s="78">
        <f t="shared" si="4"/>
        <v>0</v>
      </c>
    </row>
    <row r="209" spans="8:15" x14ac:dyDescent="0.3">
      <c r="H209" s="70">
        <v>12440001</v>
      </c>
      <c r="I209" s="70" t="s">
        <v>236</v>
      </c>
      <c r="O209" s="78">
        <f t="shared" si="4"/>
        <v>0</v>
      </c>
    </row>
    <row r="210" spans="8:15" x14ac:dyDescent="0.3">
      <c r="H210" s="70">
        <v>12440147</v>
      </c>
      <c r="I210" s="70" t="s">
        <v>237</v>
      </c>
      <c r="O210" s="78">
        <f t="shared" si="4"/>
        <v>0</v>
      </c>
    </row>
    <row r="211" spans="8:15" x14ac:dyDescent="0.3">
      <c r="H211" s="70">
        <v>12440004</v>
      </c>
      <c r="I211" s="70" t="s">
        <v>238</v>
      </c>
      <c r="O211" s="78">
        <f t="shared" si="4"/>
        <v>0</v>
      </c>
    </row>
    <row r="212" spans="8:15" x14ac:dyDescent="0.3">
      <c r="H212" s="70">
        <v>12440017</v>
      </c>
      <c r="I212" s="70" t="s">
        <v>239</v>
      </c>
      <c r="O212" s="78">
        <f t="shared" si="4"/>
        <v>0</v>
      </c>
    </row>
    <row r="213" spans="8:15" x14ac:dyDescent="0.3">
      <c r="H213" s="70">
        <v>12440116</v>
      </c>
      <c r="I213" s="70" t="s">
        <v>240</v>
      </c>
      <c r="O213" s="78">
        <f t="shared" si="4"/>
        <v>0</v>
      </c>
    </row>
    <row r="214" spans="8:15" x14ac:dyDescent="0.3">
      <c r="H214" s="70">
        <v>12440058</v>
      </c>
      <c r="I214" s="70" t="s">
        <v>44</v>
      </c>
      <c r="J214" s="69">
        <v>5</v>
      </c>
      <c r="O214" s="78">
        <f t="shared" si="4"/>
        <v>5</v>
      </c>
    </row>
    <row r="215" spans="8:15" x14ac:dyDescent="0.3">
      <c r="H215" s="70">
        <v>12440281</v>
      </c>
      <c r="I215" s="70" t="s">
        <v>20</v>
      </c>
      <c r="J215" s="69">
        <v>14</v>
      </c>
      <c r="O215" s="78">
        <f t="shared" si="4"/>
        <v>14</v>
      </c>
    </row>
    <row r="216" spans="8:15" x14ac:dyDescent="0.3">
      <c r="H216" s="70">
        <v>12440148</v>
      </c>
      <c r="I216" s="70" t="s">
        <v>241</v>
      </c>
      <c r="O216" s="78">
        <f t="shared" si="4"/>
        <v>0</v>
      </c>
    </row>
    <row r="217" spans="8:15" x14ac:dyDescent="0.3">
      <c r="H217" s="70">
        <v>12720151</v>
      </c>
      <c r="I217" s="70" t="s">
        <v>242</v>
      </c>
      <c r="O217" s="78">
        <f t="shared" si="4"/>
        <v>0</v>
      </c>
    </row>
    <row r="218" spans="8:15" x14ac:dyDescent="0.3">
      <c r="H218" s="70">
        <v>12850170</v>
      </c>
      <c r="I218" s="70" t="s">
        <v>243</v>
      </c>
      <c r="O218" s="78">
        <f t="shared" si="4"/>
        <v>0</v>
      </c>
    </row>
    <row r="219" spans="8:15" x14ac:dyDescent="0.3">
      <c r="H219" s="70">
        <v>12850063</v>
      </c>
      <c r="I219" s="70" t="s">
        <v>244</v>
      </c>
      <c r="O219" s="78">
        <f t="shared" si="4"/>
        <v>0</v>
      </c>
    </row>
    <row r="220" spans="8:15" x14ac:dyDescent="0.3">
      <c r="H220" s="70">
        <v>12440059</v>
      </c>
      <c r="I220" s="70" t="s">
        <v>245</v>
      </c>
      <c r="O220" s="78">
        <f t="shared" si="4"/>
        <v>0</v>
      </c>
    </row>
    <row r="221" spans="8:15" x14ac:dyDescent="0.3">
      <c r="H221" s="70">
        <v>12490128</v>
      </c>
      <c r="I221" s="70" t="s">
        <v>246</v>
      </c>
      <c r="O221" s="78">
        <f t="shared" si="4"/>
        <v>0</v>
      </c>
    </row>
    <row r="222" spans="8:15" x14ac:dyDescent="0.3">
      <c r="H222" s="70">
        <v>12530059</v>
      </c>
      <c r="I222" s="70" t="s">
        <v>247</v>
      </c>
      <c r="O222" s="78">
        <f t="shared" si="4"/>
        <v>0</v>
      </c>
    </row>
    <row r="223" spans="8:15" x14ac:dyDescent="0.3">
      <c r="H223" s="70">
        <v>12490122</v>
      </c>
      <c r="I223" s="70" t="s">
        <v>248</v>
      </c>
      <c r="O223" s="78">
        <f t="shared" si="4"/>
        <v>0</v>
      </c>
    </row>
    <row r="224" spans="8:15" x14ac:dyDescent="0.3">
      <c r="H224" s="70">
        <v>12440141</v>
      </c>
      <c r="I224" s="70" t="s">
        <v>249</v>
      </c>
      <c r="J224" s="69">
        <v>11</v>
      </c>
      <c r="O224" s="78">
        <f t="shared" si="4"/>
        <v>11</v>
      </c>
    </row>
    <row r="225" spans="8:15" x14ac:dyDescent="0.3">
      <c r="H225" s="70">
        <v>12440139</v>
      </c>
      <c r="I225" s="70" t="s">
        <v>250</v>
      </c>
      <c r="O225" s="78">
        <f t="shared" si="4"/>
        <v>0</v>
      </c>
    </row>
    <row r="226" spans="8:15" x14ac:dyDescent="0.3">
      <c r="H226" s="70">
        <v>12720071</v>
      </c>
      <c r="I226" s="70" t="s">
        <v>251</v>
      </c>
      <c r="O226" s="78">
        <f t="shared" si="4"/>
        <v>0</v>
      </c>
    </row>
    <row r="227" spans="8:15" x14ac:dyDescent="0.3">
      <c r="H227" s="70">
        <v>12720027</v>
      </c>
      <c r="I227" s="70" t="s">
        <v>5</v>
      </c>
      <c r="O227" s="78">
        <f t="shared" si="4"/>
        <v>0</v>
      </c>
    </row>
    <row r="228" spans="8:15" x14ac:dyDescent="0.3">
      <c r="H228" s="70">
        <v>12440055</v>
      </c>
      <c r="I228" s="70" t="s">
        <v>252</v>
      </c>
      <c r="O228" s="78">
        <f t="shared" si="4"/>
        <v>0</v>
      </c>
    </row>
    <row r="229" spans="8:15" x14ac:dyDescent="0.3">
      <c r="H229" s="70">
        <v>12440074</v>
      </c>
      <c r="I229" s="70" t="s">
        <v>253</v>
      </c>
      <c r="O229" s="78">
        <f t="shared" si="4"/>
        <v>0</v>
      </c>
    </row>
    <row r="230" spans="8:15" x14ac:dyDescent="0.3">
      <c r="H230" s="70">
        <v>12490093</v>
      </c>
      <c r="I230" s="70" t="s">
        <v>254</v>
      </c>
      <c r="O230" s="78">
        <f t="shared" si="4"/>
        <v>0</v>
      </c>
    </row>
    <row r="231" spans="8:15" x14ac:dyDescent="0.3">
      <c r="H231" s="70">
        <v>12440051</v>
      </c>
      <c r="I231" s="70" t="s">
        <v>255</v>
      </c>
      <c r="O231" s="78">
        <f t="shared" si="4"/>
        <v>0</v>
      </c>
    </row>
    <row r="232" spans="8:15" x14ac:dyDescent="0.3">
      <c r="H232" s="70">
        <v>12440151</v>
      </c>
      <c r="I232" s="70" t="s">
        <v>256</v>
      </c>
      <c r="O232" s="78">
        <f t="shared" si="4"/>
        <v>0</v>
      </c>
    </row>
    <row r="233" spans="8:15" x14ac:dyDescent="0.3">
      <c r="H233" s="70">
        <v>12538911</v>
      </c>
      <c r="I233" s="70" t="s">
        <v>257</v>
      </c>
      <c r="O233" s="78">
        <f t="shared" si="4"/>
        <v>0</v>
      </c>
    </row>
    <row r="234" spans="8:15" x14ac:dyDescent="0.3">
      <c r="H234" s="70">
        <v>12490048</v>
      </c>
      <c r="I234" s="70" t="s">
        <v>258</v>
      </c>
      <c r="O234" s="78">
        <f t="shared" si="4"/>
        <v>0</v>
      </c>
    </row>
    <row r="235" spans="8:15" x14ac:dyDescent="0.3">
      <c r="H235" s="70">
        <v>12850142</v>
      </c>
      <c r="I235" s="70" t="s">
        <v>259</v>
      </c>
      <c r="O235" s="78">
        <f t="shared" si="4"/>
        <v>0</v>
      </c>
    </row>
    <row r="236" spans="8:15" x14ac:dyDescent="0.3">
      <c r="H236" s="70">
        <v>12490006</v>
      </c>
      <c r="I236" s="70" t="s">
        <v>260</v>
      </c>
      <c r="O236" s="78">
        <f t="shared" si="4"/>
        <v>0</v>
      </c>
    </row>
    <row r="237" spans="8:15" x14ac:dyDescent="0.3">
      <c r="H237" s="70">
        <v>12530099</v>
      </c>
      <c r="I237" s="70" t="s">
        <v>261</v>
      </c>
      <c r="O237" s="78">
        <f t="shared" si="4"/>
        <v>0</v>
      </c>
    </row>
    <row r="238" spans="8:15" x14ac:dyDescent="0.3">
      <c r="H238" s="70">
        <v>12440056</v>
      </c>
      <c r="I238" s="70" t="s">
        <v>2</v>
      </c>
      <c r="O238" s="78">
        <f t="shared" si="4"/>
        <v>0</v>
      </c>
    </row>
    <row r="239" spans="8:15" x14ac:dyDescent="0.3">
      <c r="H239" s="70">
        <v>12490076</v>
      </c>
      <c r="I239" s="70" t="s">
        <v>262</v>
      </c>
      <c r="O239" s="78">
        <f t="shared" si="4"/>
        <v>0</v>
      </c>
    </row>
    <row r="240" spans="8:15" x14ac:dyDescent="0.3">
      <c r="H240" s="70">
        <v>12530026</v>
      </c>
      <c r="I240" s="70" t="s">
        <v>263</v>
      </c>
      <c r="O240" s="78">
        <f t="shared" si="4"/>
        <v>0</v>
      </c>
    </row>
    <row r="241" spans="8:15" x14ac:dyDescent="0.3">
      <c r="H241" s="70">
        <v>12440013</v>
      </c>
      <c r="I241" s="70" t="s">
        <v>264</v>
      </c>
      <c r="O241" s="78">
        <f t="shared" si="4"/>
        <v>0</v>
      </c>
    </row>
    <row r="242" spans="8:15" x14ac:dyDescent="0.3">
      <c r="H242" s="70">
        <v>12490023</v>
      </c>
      <c r="I242" s="70" t="s">
        <v>265</v>
      </c>
      <c r="O242" s="78">
        <f t="shared" si="4"/>
        <v>0</v>
      </c>
    </row>
    <row r="243" spans="8:15" x14ac:dyDescent="0.3">
      <c r="H243" s="70">
        <v>12440064</v>
      </c>
      <c r="I243" s="70" t="s">
        <v>266</v>
      </c>
      <c r="O243" s="78">
        <f t="shared" si="4"/>
        <v>0</v>
      </c>
    </row>
    <row r="244" spans="8:15" x14ac:dyDescent="0.3">
      <c r="H244" s="70">
        <v>12850069</v>
      </c>
      <c r="I244" s="70" t="s">
        <v>267</v>
      </c>
      <c r="O244" s="78">
        <f t="shared" si="4"/>
        <v>0</v>
      </c>
    </row>
    <row r="245" spans="8:15" x14ac:dyDescent="0.3">
      <c r="H245" s="70">
        <v>12530048</v>
      </c>
      <c r="I245" s="70" t="s">
        <v>268</v>
      </c>
      <c r="O245" s="78">
        <f t="shared" si="4"/>
        <v>0</v>
      </c>
    </row>
    <row r="246" spans="8:15" x14ac:dyDescent="0.3">
      <c r="H246" s="70">
        <v>12440195</v>
      </c>
      <c r="I246" s="70" t="s">
        <v>27</v>
      </c>
      <c r="O246" s="78">
        <f t="shared" si="4"/>
        <v>0</v>
      </c>
    </row>
    <row r="247" spans="8:15" x14ac:dyDescent="0.3">
      <c r="H247" s="70">
        <v>12851026</v>
      </c>
      <c r="I247" s="70" t="s">
        <v>269</v>
      </c>
      <c r="O247" s="78">
        <f t="shared" si="4"/>
        <v>0</v>
      </c>
    </row>
    <row r="248" spans="8:15" x14ac:dyDescent="0.3">
      <c r="H248" s="70">
        <v>12530108</v>
      </c>
      <c r="I248" s="70" t="s">
        <v>270</v>
      </c>
      <c r="O248" s="78">
        <f t="shared" si="4"/>
        <v>0</v>
      </c>
    </row>
    <row r="249" spans="8:15" x14ac:dyDescent="0.3">
      <c r="H249" s="70">
        <v>12440019</v>
      </c>
      <c r="I249" s="70" t="s">
        <v>271</v>
      </c>
      <c r="O249" s="78">
        <f t="shared" si="4"/>
        <v>0</v>
      </c>
    </row>
    <row r="250" spans="8:15" x14ac:dyDescent="0.3">
      <c r="H250" s="70">
        <v>12440020</v>
      </c>
      <c r="I250" s="70" t="s">
        <v>272</v>
      </c>
      <c r="O250" s="78">
        <f t="shared" si="4"/>
        <v>0</v>
      </c>
    </row>
    <row r="251" spans="8:15" x14ac:dyDescent="0.3">
      <c r="H251" s="70">
        <v>12490003</v>
      </c>
      <c r="I251" s="70" t="s">
        <v>273</v>
      </c>
      <c r="O251" s="78">
        <f t="shared" si="4"/>
        <v>0</v>
      </c>
    </row>
    <row r="252" spans="8:15" x14ac:dyDescent="0.3">
      <c r="H252" s="70">
        <v>12490040</v>
      </c>
      <c r="I252" s="70" t="s">
        <v>18</v>
      </c>
      <c r="J252" s="69">
        <v>10</v>
      </c>
      <c r="K252" s="69">
        <v>9</v>
      </c>
      <c r="L252" s="69">
        <v>8</v>
      </c>
      <c r="M252" s="69">
        <v>3</v>
      </c>
      <c r="O252" s="78">
        <f t="shared" si="4"/>
        <v>30</v>
      </c>
    </row>
    <row r="253" spans="8:15" x14ac:dyDescent="0.3">
      <c r="H253" s="70">
        <v>12720009</v>
      </c>
      <c r="I253" s="70" t="s">
        <v>274</v>
      </c>
      <c r="O253" s="78">
        <f t="shared" si="4"/>
        <v>0</v>
      </c>
    </row>
    <row r="254" spans="8:15" x14ac:dyDescent="0.3">
      <c r="H254" s="70">
        <v>12530119</v>
      </c>
      <c r="I254" s="70" t="s">
        <v>275</v>
      </c>
      <c r="O254" s="78">
        <f t="shared" si="4"/>
        <v>0</v>
      </c>
    </row>
    <row r="255" spans="8:15" x14ac:dyDescent="0.3">
      <c r="H255" s="70">
        <v>12720120</v>
      </c>
      <c r="I255" s="70" t="s">
        <v>276</v>
      </c>
      <c r="O255" s="78">
        <f t="shared" si="4"/>
        <v>0</v>
      </c>
    </row>
    <row r="256" spans="8:15" x14ac:dyDescent="0.3">
      <c r="H256" s="70">
        <v>12530072</v>
      </c>
      <c r="I256" s="70" t="s">
        <v>277</v>
      </c>
      <c r="O256" s="78">
        <f t="shared" si="4"/>
        <v>0</v>
      </c>
    </row>
    <row r="257" spans="8:15" x14ac:dyDescent="0.3">
      <c r="H257" s="70">
        <v>12440182</v>
      </c>
      <c r="I257" s="70" t="s">
        <v>278</v>
      </c>
      <c r="O257" s="78">
        <f t="shared" si="4"/>
        <v>0</v>
      </c>
    </row>
    <row r="258" spans="8:15" x14ac:dyDescent="0.3">
      <c r="H258" s="70">
        <v>12720084</v>
      </c>
      <c r="I258" s="70" t="s">
        <v>279</v>
      </c>
      <c r="O258" s="78">
        <f t="shared" si="4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5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5"/>
        <v>0</v>
      </c>
    </row>
    <row r="261" spans="8:15" x14ac:dyDescent="0.3">
      <c r="H261" s="70">
        <v>12440067</v>
      </c>
      <c r="I261" s="70" t="s">
        <v>33</v>
      </c>
      <c r="O261" s="78">
        <f t="shared" si="5"/>
        <v>0</v>
      </c>
    </row>
    <row r="262" spans="8:15" x14ac:dyDescent="0.3">
      <c r="H262" s="70">
        <v>12720048</v>
      </c>
      <c r="I262" s="70" t="s">
        <v>283</v>
      </c>
      <c r="O262" s="78">
        <f t="shared" si="5"/>
        <v>0</v>
      </c>
    </row>
    <row r="263" spans="8:15" x14ac:dyDescent="0.3">
      <c r="H263" s="70">
        <v>12490002</v>
      </c>
      <c r="I263" s="70" t="s">
        <v>284</v>
      </c>
      <c r="O263" s="78">
        <f t="shared" si="5"/>
        <v>0</v>
      </c>
    </row>
    <row r="264" spans="8:15" x14ac:dyDescent="0.3">
      <c r="H264" s="70">
        <v>12490059</v>
      </c>
      <c r="I264" s="70" t="s">
        <v>285</v>
      </c>
      <c r="O264" s="78">
        <f t="shared" si="5"/>
        <v>0</v>
      </c>
    </row>
    <row r="265" spans="8:15" x14ac:dyDescent="0.3">
      <c r="H265" s="70">
        <v>12530061</v>
      </c>
      <c r="I265" s="70" t="s">
        <v>286</v>
      </c>
      <c r="O265" s="78">
        <f t="shared" si="5"/>
        <v>0</v>
      </c>
    </row>
    <row r="266" spans="8:15" x14ac:dyDescent="0.3">
      <c r="H266" s="70">
        <v>12720127</v>
      </c>
      <c r="I266" s="70" t="s">
        <v>287</v>
      </c>
      <c r="O266" s="78">
        <f t="shared" si="5"/>
        <v>0</v>
      </c>
    </row>
    <row r="267" spans="8:15" x14ac:dyDescent="0.3">
      <c r="H267" s="70">
        <v>12530146</v>
      </c>
      <c r="I267" s="70" t="s">
        <v>288</v>
      </c>
      <c r="O267" s="78">
        <f t="shared" si="5"/>
        <v>0</v>
      </c>
    </row>
    <row r="268" spans="8:15" x14ac:dyDescent="0.3">
      <c r="H268" s="70">
        <v>12440023</v>
      </c>
      <c r="I268" s="70" t="s">
        <v>289</v>
      </c>
      <c r="O268" s="78">
        <f t="shared" si="5"/>
        <v>0</v>
      </c>
    </row>
    <row r="269" spans="8:15" x14ac:dyDescent="0.3">
      <c r="H269" s="70">
        <v>12440071</v>
      </c>
      <c r="I269" s="70" t="s">
        <v>290</v>
      </c>
      <c r="O269" s="78">
        <f t="shared" si="5"/>
        <v>0</v>
      </c>
    </row>
    <row r="270" spans="8:15" x14ac:dyDescent="0.3">
      <c r="H270" s="70">
        <v>12490123</v>
      </c>
      <c r="I270" s="70" t="s">
        <v>291</v>
      </c>
      <c r="O270" s="78">
        <f t="shared" si="5"/>
        <v>0</v>
      </c>
    </row>
    <row r="271" spans="8:15" x14ac:dyDescent="0.3">
      <c r="H271" s="70">
        <v>12530050</v>
      </c>
      <c r="I271" s="70" t="s">
        <v>292</v>
      </c>
      <c r="O271" s="78">
        <f t="shared" si="5"/>
        <v>0</v>
      </c>
    </row>
    <row r="272" spans="8:15" x14ac:dyDescent="0.3">
      <c r="H272" s="70">
        <v>12720068</v>
      </c>
      <c r="I272" s="70" t="s">
        <v>293</v>
      </c>
      <c r="O272" s="78">
        <f t="shared" si="5"/>
        <v>0</v>
      </c>
    </row>
    <row r="273" spans="8:15" x14ac:dyDescent="0.3">
      <c r="H273" s="70">
        <v>12720062</v>
      </c>
      <c r="I273" s="70" t="s">
        <v>294</v>
      </c>
      <c r="O273" s="78">
        <f t="shared" si="5"/>
        <v>0</v>
      </c>
    </row>
    <row r="274" spans="8:15" x14ac:dyDescent="0.3">
      <c r="H274" s="70">
        <v>12850001</v>
      </c>
      <c r="I274" s="70" t="s">
        <v>700</v>
      </c>
      <c r="O274" s="78">
        <f t="shared" si="5"/>
        <v>0</v>
      </c>
    </row>
    <row r="275" spans="8:15" x14ac:dyDescent="0.3">
      <c r="H275" s="70">
        <v>12530011</v>
      </c>
      <c r="I275" s="70" t="s">
        <v>295</v>
      </c>
      <c r="O275" s="78">
        <f t="shared" si="5"/>
        <v>0</v>
      </c>
    </row>
    <row r="276" spans="8:15" x14ac:dyDescent="0.3">
      <c r="H276" s="70">
        <v>12490120</v>
      </c>
      <c r="I276" s="70" t="s">
        <v>296</v>
      </c>
      <c r="O276" s="78">
        <f t="shared" si="5"/>
        <v>0</v>
      </c>
    </row>
    <row r="277" spans="8:15" x14ac:dyDescent="0.3">
      <c r="H277" s="70">
        <v>12850042</v>
      </c>
      <c r="I277" s="70" t="s">
        <v>297</v>
      </c>
      <c r="O277" s="78">
        <f t="shared" si="5"/>
        <v>0</v>
      </c>
    </row>
    <row r="278" spans="8:15" x14ac:dyDescent="0.3">
      <c r="H278" s="70">
        <v>12850093</v>
      </c>
      <c r="I278" s="70" t="s">
        <v>298</v>
      </c>
      <c r="O278" s="78">
        <f t="shared" si="5"/>
        <v>0</v>
      </c>
    </row>
    <row r="279" spans="8:15" x14ac:dyDescent="0.3">
      <c r="H279" s="70">
        <v>12490062</v>
      </c>
      <c r="I279" s="70" t="s">
        <v>299</v>
      </c>
      <c r="O279" s="78">
        <f t="shared" si="5"/>
        <v>0</v>
      </c>
    </row>
    <row r="280" spans="8:15" x14ac:dyDescent="0.3">
      <c r="H280" s="70">
        <v>12530058</v>
      </c>
      <c r="I280" s="70" t="s">
        <v>300</v>
      </c>
      <c r="O280" s="78">
        <f t="shared" si="5"/>
        <v>0</v>
      </c>
    </row>
    <row r="281" spans="8:15" x14ac:dyDescent="0.3">
      <c r="H281" s="70">
        <v>12440029</v>
      </c>
      <c r="I281" s="70" t="s">
        <v>301</v>
      </c>
      <c r="O281" s="78">
        <f t="shared" si="5"/>
        <v>0</v>
      </c>
    </row>
    <row r="282" spans="8:15" x14ac:dyDescent="0.3">
      <c r="H282" s="70">
        <v>12850163</v>
      </c>
      <c r="I282" s="70" t="s">
        <v>302</v>
      </c>
      <c r="O282" s="78">
        <f t="shared" si="5"/>
        <v>0</v>
      </c>
    </row>
    <row r="283" spans="8:15" x14ac:dyDescent="0.3">
      <c r="H283" s="70">
        <v>12440075</v>
      </c>
      <c r="I283" s="70" t="s">
        <v>303</v>
      </c>
      <c r="O283" s="78">
        <f t="shared" si="5"/>
        <v>0</v>
      </c>
    </row>
    <row r="284" spans="8:15" x14ac:dyDescent="0.3">
      <c r="H284" s="70">
        <v>12850034</v>
      </c>
      <c r="I284" s="70" t="s">
        <v>304</v>
      </c>
      <c r="O284" s="78">
        <f t="shared" si="5"/>
        <v>0</v>
      </c>
    </row>
    <row r="285" spans="8:15" x14ac:dyDescent="0.3">
      <c r="H285" s="70">
        <v>12530144</v>
      </c>
      <c r="I285" s="70" t="s">
        <v>305</v>
      </c>
      <c r="O285" s="78">
        <f t="shared" si="5"/>
        <v>0</v>
      </c>
    </row>
    <row r="286" spans="8:15" x14ac:dyDescent="0.3">
      <c r="H286" s="70">
        <v>12530098</v>
      </c>
      <c r="I286" s="70" t="s">
        <v>306</v>
      </c>
      <c r="O286" s="78">
        <f t="shared" si="5"/>
        <v>0</v>
      </c>
    </row>
    <row r="287" spans="8:15" x14ac:dyDescent="0.3">
      <c r="H287" s="70">
        <v>12440274</v>
      </c>
      <c r="I287" s="70" t="s">
        <v>307</v>
      </c>
      <c r="O287" s="78">
        <f t="shared" si="5"/>
        <v>0</v>
      </c>
    </row>
    <row r="288" spans="8:15" x14ac:dyDescent="0.3">
      <c r="H288" s="70">
        <v>12851018</v>
      </c>
      <c r="I288" s="70" t="s">
        <v>308</v>
      </c>
      <c r="O288" s="78">
        <f t="shared" si="5"/>
        <v>0</v>
      </c>
    </row>
    <row r="289" spans="8:15" x14ac:dyDescent="0.3">
      <c r="H289" s="70">
        <v>12538907</v>
      </c>
      <c r="I289" s="70" t="s">
        <v>309</v>
      </c>
      <c r="O289" s="78">
        <f t="shared" si="5"/>
        <v>0</v>
      </c>
    </row>
    <row r="290" spans="8:15" x14ac:dyDescent="0.3">
      <c r="H290" s="70">
        <v>12538904</v>
      </c>
      <c r="I290" s="70" t="s">
        <v>310</v>
      </c>
      <c r="O290" s="78">
        <f t="shared" si="5"/>
        <v>0</v>
      </c>
    </row>
    <row r="291" spans="8:15" x14ac:dyDescent="0.3">
      <c r="H291" s="70">
        <v>12490046</v>
      </c>
      <c r="I291" s="70" t="s">
        <v>311</v>
      </c>
      <c r="O291" s="78">
        <f t="shared" si="5"/>
        <v>0</v>
      </c>
    </row>
    <row r="292" spans="8:15" x14ac:dyDescent="0.3">
      <c r="H292" s="70">
        <v>12530084</v>
      </c>
      <c r="I292" s="70" t="s">
        <v>312</v>
      </c>
      <c r="O292" s="78">
        <f t="shared" si="5"/>
        <v>0</v>
      </c>
    </row>
    <row r="293" spans="8:15" x14ac:dyDescent="0.3">
      <c r="H293" s="70">
        <v>12490066</v>
      </c>
      <c r="I293" s="70" t="s">
        <v>313</v>
      </c>
      <c r="O293" s="78">
        <f t="shared" si="5"/>
        <v>0</v>
      </c>
    </row>
    <row r="294" spans="8:15" x14ac:dyDescent="0.3">
      <c r="H294" s="70">
        <v>12850072</v>
      </c>
      <c r="I294" s="70" t="s">
        <v>314</v>
      </c>
      <c r="O294" s="78">
        <f t="shared" si="5"/>
        <v>0</v>
      </c>
    </row>
    <row r="295" spans="8:15" x14ac:dyDescent="0.3">
      <c r="H295" s="70">
        <v>12440008</v>
      </c>
      <c r="I295" s="70" t="s">
        <v>315</v>
      </c>
      <c r="O295" s="78">
        <f t="shared" si="5"/>
        <v>0</v>
      </c>
    </row>
    <row r="296" spans="8:15" x14ac:dyDescent="0.3">
      <c r="H296" s="70">
        <v>12440024</v>
      </c>
      <c r="I296" s="70" t="s">
        <v>316</v>
      </c>
      <c r="O296" s="78">
        <f t="shared" si="5"/>
        <v>0</v>
      </c>
    </row>
    <row r="297" spans="8:15" x14ac:dyDescent="0.3">
      <c r="H297" s="70">
        <v>12850057</v>
      </c>
      <c r="I297" s="70" t="s">
        <v>7</v>
      </c>
      <c r="O297" s="78">
        <f t="shared" si="5"/>
        <v>0</v>
      </c>
    </row>
    <row r="298" spans="8:15" x14ac:dyDescent="0.3">
      <c r="H298" s="70">
        <v>12440138</v>
      </c>
      <c r="I298" s="70" t="s">
        <v>4</v>
      </c>
      <c r="O298" s="78">
        <f t="shared" si="5"/>
        <v>0</v>
      </c>
    </row>
    <row r="299" spans="8:15" x14ac:dyDescent="0.3">
      <c r="H299" s="70">
        <v>12850014</v>
      </c>
      <c r="I299" s="70" t="s">
        <v>317</v>
      </c>
      <c r="O299" s="78">
        <f t="shared" si="5"/>
        <v>0</v>
      </c>
    </row>
    <row r="300" spans="8:15" x14ac:dyDescent="0.3">
      <c r="H300" s="70">
        <v>12490061</v>
      </c>
      <c r="I300" s="70" t="s">
        <v>318</v>
      </c>
      <c r="O300" s="78">
        <f t="shared" si="5"/>
        <v>0</v>
      </c>
    </row>
    <row r="301" spans="8:15" x14ac:dyDescent="0.3">
      <c r="H301" s="70">
        <v>12440282</v>
      </c>
      <c r="I301" s="70" t="s">
        <v>319</v>
      </c>
      <c r="O301" s="78">
        <f t="shared" si="5"/>
        <v>0</v>
      </c>
    </row>
    <row r="302" spans="8:15" x14ac:dyDescent="0.3">
      <c r="H302" s="70">
        <v>12440152</v>
      </c>
      <c r="I302" s="70" t="s">
        <v>320</v>
      </c>
      <c r="O302" s="78">
        <f t="shared" si="5"/>
        <v>0</v>
      </c>
    </row>
    <row r="303" spans="8:15" x14ac:dyDescent="0.3">
      <c r="H303" s="70">
        <v>12850135</v>
      </c>
      <c r="I303" s="70" t="s">
        <v>321</v>
      </c>
      <c r="O303" s="78">
        <f t="shared" si="5"/>
        <v>0</v>
      </c>
    </row>
    <row r="304" spans="8:15" x14ac:dyDescent="0.3">
      <c r="H304" s="70">
        <v>12850107</v>
      </c>
      <c r="I304" s="70" t="s">
        <v>322</v>
      </c>
      <c r="O304" s="78">
        <f t="shared" si="5"/>
        <v>0</v>
      </c>
    </row>
    <row r="305" spans="8:15" x14ac:dyDescent="0.3">
      <c r="H305" s="70">
        <v>12490098</v>
      </c>
      <c r="I305" s="70" t="s">
        <v>323</v>
      </c>
      <c r="O305" s="78">
        <f t="shared" si="5"/>
        <v>0</v>
      </c>
    </row>
    <row r="306" spans="8:15" x14ac:dyDescent="0.3">
      <c r="H306" s="70">
        <v>12850167</v>
      </c>
      <c r="I306" s="70" t="s">
        <v>324</v>
      </c>
      <c r="O306" s="78">
        <f t="shared" si="5"/>
        <v>0</v>
      </c>
    </row>
    <row r="307" spans="8:15" x14ac:dyDescent="0.3">
      <c r="H307" s="70">
        <v>12440199</v>
      </c>
      <c r="I307" s="70" t="s">
        <v>325</v>
      </c>
      <c r="O307" s="78">
        <f t="shared" si="5"/>
        <v>0</v>
      </c>
    </row>
    <row r="308" spans="8:15" x14ac:dyDescent="0.3">
      <c r="H308" s="70">
        <v>12440049</v>
      </c>
      <c r="I308" s="70" t="s">
        <v>326</v>
      </c>
      <c r="O308" s="78">
        <f t="shared" si="5"/>
        <v>0</v>
      </c>
    </row>
    <row r="309" spans="8:15" x14ac:dyDescent="0.3">
      <c r="H309" s="70">
        <v>12440266</v>
      </c>
      <c r="I309" s="70" t="s">
        <v>327</v>
      </c>
      <c r="O309" s="78">
        <f t="shared" si="5"/>
        <v>0</v>
      </c>
    </row>
    <row r="310" spans="8:15" x14ac:dyDescent="0.3">
      <c r="H310" s="70">
        <v>12720143</v>
      </c>
      <c r="I310" s="70" t="s">
        <v>328</v>
      </c>
      <c r="O310" s="78">
        <f t="shared" si="5"/>
        <v>0</v>
      </c>
    </row>
    <row r="311" spans="8:15" x14ac:dyDescent="0.3">
      <c r="H311" s="70">
        <v>12850153</v>
      </c>
      <c r="I311" s="70" t="s">
        <v>329</v>
      </c>
      <c r="O311" s="78">
        <f t="shared" si="5"/>
        <v>0</v>
      </c>
    </row>
    <row r="312" spans="8:15" x14ac:dyDescent="0.3">
      <c r="H312" s="70">
        <v>12440087</v>
      </c>
      <c r="I312" s="70" t="s">
        <v>330</v>
      </c>
      <c r="O312" s="78">
        <f t="shared" si="5"/>
        <v>0</v>
      </c>
    </row>
    <row r="313" spans="8:15" x14ac:dyDescent="0.3">
      <c r="H313" s="70">
        <v>12530121</v>
      </c>
      <c r="I313" s="70" t="s">
        <v>331</v>
      </c>
      <c r="O313" s="78">
        <f t="shared" si="5"/>
        <v>0</v>
      </c>
    </row>
    <row r="314" spans="8:15" x14ac:dyDescent="0.3">
      <c r="H314" s="70">
        <v>12530117</v>
      </c>
      <c r="I314" s="70" t="s">
        <v>332</v>
      </c>
      <c r="O314" s="78">
        <f t="shared" si="5"/>
        <v>0</v>
      </c>
    </row>
    <row r="315" spans="8:15" x14ac:dyDescent="0.3">
      <c r="H315" s="70">
        <v>12530095</v>
      </c>
      <c r="I315" s="70" t="s">
        <v>333</v>
      </c>
      <c r="O315" s="78">
        <f t="shared" si="5"/>
        <v>0</v>
      </c>
    </row>
    <row r="316" spans="8:15" x14ac:dyDescent="0.3">
      <c r="H316" s="70">
        <v>12530081</v>
      </c>
      <c r="I316" s="70" t="s">
        <v>334</v>
      </c>
      <c r="O316" s="78">
        <f t="shared" si="5"/>
        <v>0</v>
      </c>
    </row>
    <row r="317" spans="8:15" x14ac:dyDescent="0.3">
      <c r="H317" s="70">
        <v>12440021</v>
      </c>
      <c r="I317" s="70" t="s">
        <v>335</v>
      </c>
      <c r="O317" s="78">
        <f t="shared" si="5"/>
        <v>0</v>
      </c>
    </row>
    <row r="318" spans="8:15" x14ac:dyDescent="0.3">
      <c r="H318" s="70">
        <v>12490033</v>
      </c>
      <c r="I318" s="70" t="s">
        <v>336</v>
      </c>
      <c r="O318" s="78">
        <f t="shared" si="5"/>
        <v>0</v>
      </c>
    </row>
    <row r="319" spans="8:15" x14ac:dyDescent="0.3">
      <c r="H319" s="70">
        <v>12850154</v>
      </c>
      <c r="I319" s="70" t="s">
        <v>337</v>
      </c>
      <c r="O319" s="78">
        <f t="shared" si="5"/>
        <v>0</v>
      </c>
    </row>
    <row r="320" spans="8:15" x14ac:dyDescent="0.3">
      <c r="H320" s="70">
        <v>12850060</v>
      </c>
      <c r="I320" s="70" t="s">
        <v>338</v>
      </c>
      <c r="O320" s="78">
        <f t="shared" si="5"/>
        <v>0</v>
      </c>
    </row>
    <row r="321" spans="8:15" x14ac:dyDescent="0.3">
      <c r="H321" s="70">
        <v>12851012</v>
      </c>
      <c r="I321" s="70" t="s">
        <v>339</v>
      </c>
      <c r="O321" s="78">
        <f t="shared" si="5"/>
        <v>0</v>
      </c>
    </row>
    <row r="322" spans="8:15" x14ac:dyDescent="0.3">
      <c r="H322" s="70">
        <v>12490058</v>
      </c>
      <c r="I322" s="70" t="s">
        <v>340</v>
      </c>
      <c r="O322" s="78">
        <f t="shared" si="5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6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6"/>
        <v>0</v>
      </c>
    </row>
    <row r="325" spans="8:15" x14ac:dyDescent="0.3">
      <c r="H325" s="70">
        <v>12440084</v>
      </c>
      <c r="I325" s="70" t="s">
        <v>12</v>
      </c>
      <c r="O325" s="78">
        <f t="shared" si="6"/>
        <v>0</v>
      </c>
    </row>
    <row r="326" spans="8:15" x14ac:dyDescent="0.3">
      <c r="H326" s="70">
        <v>12440176</v>
      </c>
      <c r="I326" s="70" t="s">
        <v>13</v>
      </c>
      <c r="J326" s="69">
        <v>2</v>
      </c>
      <c r="O326" s="78">
        <f t="shared" si="6"/>
        <v>2</v>
      </c>
    </row>
    <row r="327" spans="8:15" x14ac:dyDescent="0.3">
      <c r="H327" s="70">
        <v>12440239</v>
      </c>
      <c r="I327" s="70" t="s">
        <v>342</v>
      </c>
      <c r="O327" s="78">
        <f t="shared" si="6"/>
        <v>0</v>
      </c>
    </row>
    <row r="328" spans="8:15" x14ac:dyDescent="0.3">
      <c r="H328" s="70">
        <v>12850111</v>
      </c>
      <c r="I328" s="70" t="s">
        <v>343</v>
      </c>
      <c r="O328" s="78">
        <f t="shared" si="6"/>
        <v>0</v>
      </c>
    </row>
    <row r="329" spans="8:15" x14ac:dyDescent="0.3">
      <c r="H329" s="70">
        <v>12440099</v>
      </c>
      <c r="I329" s="70" t="s">
        <v>344</v>
      </c>
      <c r="O329" s="78">
        <f t="shared" si="6"/>
        <v>0</v>
      </c>
    </row>
    <row r="330" spans="8:15" x14ac:dyDescent="0.3">
      <c r="H330" s="70">
        <v>12720044</v>
      </c>
      <c r="I330" s="70" t="s">
        <v>345</v>
      </c>
      <c r="O330" s="78">
        <f t="shared" si="6"/>
        <v>0</v>
      </c>
    </row>
    <row r="331" spans="8:15" x14ac:dyDescent="0.3">
      <c r="H331" s="70">
        <v>12851028</v>
      </c>
      <c r="I331" s="70" t="s">
        <v>346</v>
      </c>
      <c r="O331" s="78">
        <f t="shared" si="6"/>
        <v>0</v>
      </c>
    </row>
    <row r="332" spans="8:15" x14ac:dyDescent="0.3">
      <c r="H332" s="70">
        <v>12850023</v>
      </c>
      <c r="I332" s="70" t="s">
        <v>699</v>
      </c>
      <c r="O332" s="78">
        <f t="shared" si="6"/>
        <v>0</v>
      </c>
    </row>
    <row r="333" spans="8:15" x14ac:dyDescent="0.3">
      <c r="H333" s="70">
        <v>12490060</v>
      </c>
      <c r="I333" s="70" t="s">
        <v>347</v>
      </c>
      <c r="O333" s="78">
        <f t="shared" si="6"/>
        <v>0</v>
      </c>
    </row>
    <row r="334" spans="8:15" x14ac:dyDescent="0.3">
      <c r="H334" s="70">
        <v>12440136</v>
      </c>
      <c r="I334" s="70" t="s">
        <v>348</v>
      </c>
      <c r="O334" s="78">
        <f t="shared" si="6"/>
        <v>0</v>
      </c>
    </row>
    <row r="335" spans="8:15" x14ac:dyDescent="0.3">
      <c r="H335" s="70">
        <v>12490030</v>
      </c>
      <c r="I335" s="70" t="s">
        <v>349</v>
      </c>
      <c r="O335" s="78">
        <f t="shared" si="6"/>
        <v>0</v>
      </c>
    </row>
    <row r="336" spans="8:15" x14ac:dyDescent="0.3">
      <c r="H336" s="70">
        <v>12490014</v>
      </c>
      <c r="I336" s="70" t="s">
        <v>350</v>
      </c>
      <c r="O336" s="78">
        <f t="shared" si="6"/>
        <v>0</v>
      </c>
    </row>
    <row r="337" spans="8:15" x14ac:dyDescent="0.3">
      <c r="H337" s="70">
        <v>12720058</v>
      </c>
      <c r="I337" s="70" t="s">
        <v>351</v>
      </c>
      <c r="O337" s="78">
        <f t="shared" si="6"/>
        <v>0</v>
      </c>
    </row>
    <row r="338" spans="8:15" x14ac:dyDescent="0.3">
      <c r="H338" s="70">
        <v>12530049</v>
      </c>
      <c r="I338" s="70" t="s">
        <v>352</v>
      </c>
      <c r="O338" s="78">
        <f t="shared" si="6"/>
        <v>0</v>
      </c>
    </row>
    <row r="339" spans="8:15" x14ac:dyDescent="0.3">
      <c r="H339" s="70">
        <v>12440125</v>
      </c>
      <c r="I339" s="70" t="s">
        <v>353</v>
      </c>
      <c r="O339" s="78">
        <f t="shared" si="6"/>
        <v>0</v>
      </c>
    </row>
    <row r="340" spans="8:15" x14ac:dyDescent="0.3">
      <c r="H340" s="70">
        <v>12490022</v>
      </c>
      <c r="I340" s="70" t="s">
        <v>354</v>
      </c>
      <c r="O340" s="78">
        <f t="shared" si="6"/>
        <v>0</v>
      </c>
    </row>
    <row r="341" spans="8:15" x14ac:dyDescent="0.3">
      <c r="H341" s="70">
        <v>12490020</v>
      </c>
      <c r="I341" s="70" t="s">
        <v>355</v>
      </c>
      <c r="O341" s="78">
        <f t="shared" si="6"/>
        <v>0</v>
      </c>
    </row>
    <row r="342" spans="8:15" x14ac:dyDescent="0.3">
      <c r="H342" s="70">
        <v>12440038</v>
      </c>
      <c r="I342" s="70" t="s">
        <v>356</v>
      </c>
      <c r="O342" s="78">
        <f t="shared" si="6"/>
        <v>0</v>
      </c>
    </row>
    <row r="343" spans="8:15" x14ac:dyDescent="0.3">
      <c r="H343" s="70">
        <v>12440260</v>
      </c>
      <c r="I343" s="70" t="s">
        <v>357</v>
      </c>
      <c r="O343" s="78">
        <f t="shared" si="6"/>
        <v>0</v>
      </c>
    </row>
    <row r="344" spans="8:15" x14ac:dyDescent="0.3">
      <c r="H344" s="70">
        <v>12850032</v>
      </c>
      <c r="I344" s="70" t="s">
        <v>358</v>
      </c>
      <c r="O344" s="78">
        <f t="shared" si="6"/>
        <v>0</v>
      </c>
    </row>
    <row r="345" spans="8:15" x14ac:dyDescent="0.3">
      <c r="H345" s="70">
        <v>12851025</v>
      </c>
      <c r="I345" s="70" t="s">
        <v>359</v>
      </c>
      <c r="O345" s="78">
        <f t="shared" si="6"/>
        <v>0</v>
      </c>
    </row>
    <row r="346" spans="8:15" x14ac:dyDescent="0.3">
      <c r="H346" s="70">
        <v>12851027</v>
      </c>
      <c r="I346" s="70" t="s">
        <v>360</v>
      </c>
      <c r="O346" s="78">
        <f t="shared" si="6"/>
        <v>0</v>
      </c>
    </row>
    <row r="347" spans="8:15" x14ac:dyDescent="0.3">
      <c r="H347" s="70">
        <v>12530067</v>
      </c>
      <c r="I347" s="70" t="s">
        <v>361</v>
      </c>
      <c r="O347" s="78">
        <f t="shared" si="6"/>
        <v>0</v>
      </c>
    </row>
    <row r="348" spans="8:15" x14ac:dyDescent="0.3">
      <c r="H348" s="70">
        <v>12530046</v>
      </c>
      <c r="I348" s="70" t="s">
        <v>362</v>
      </c>
      <c r="O348" s="78">
        <f t="shared" si="6"/>
        <v>0</v>
      </c>
    </row>
    <row r="349" spans="8:15" x14ac:dyDescent="0.3">
      <c r="H349" s="70">
        <v>12720134</v>
      </c>
      <c r="I349" s="70" t="s">
        <v>363</v>
      </c>
      <c r="O349" s="78">
        <f t="shared" si="6"/>
        <v>0</v>
      </c>
    </row>
    <row r="350" spans="8:15" x14ac:dyDescent="0.3">
      <c r="H350" s="70">
        <v>12440127</v>
      </c>
      <c r="I350" s="70" t="s">
        <v>364</v>
      </c>
      <c r="O350" s="78">
        <f t="shared" si="6"/>
        <v>0</v>
      </c>
    </row>
    <row r="351" spans="8:15" x14ac:dyDescent="0.3">
      <c r="H351" s="70">
        <v>12530063</v>
      </c>
      <c r="I351" s="70" t="s">
        <v>365</v>
      </c>
      <c r="O351" s="78">
        <f t="shared" si="6"/>
        <v>0</v>
      </c>
    </row>
    <row r="352" spans="8:15" x14ac:dyDescent="0.3">
      <c r="H352" s="70">
        <v>12490064</v>
      </c>
      <c r="I352" s="70" t="s">
        <v>366</v>
      </c>
      <c r="O352" s="78">
        <f t="shared" si="6"/>
        <v>0</v>
      </c>
    </row>
    <row r="353" spans="8:15" x14ac:dyDescent="0.3">
      <c r="H353" s="70">
        <v>12440259</v>
      </c>
      <c r="I353" s="70" t="s">
        <v>367</v>
      </c>
      <c r="O353" s="78">
        <f t="shared" si="6"/>
        <v>0</v>
      </c>
    </row>
    <row r="354" spans="8:15" x14ac:dyDescent="0.3">
      <c r="H354" s="70">
        <v>12720045</v>
      </c>
      <c r="I354" s="70" t="s">
        <v>15</v>
      </c>
      <c r="O354" s="78">
        <f t="shared" si="6"/>
        <v>0</v>
      </c>
    </row>
    <row r="355" spans="8:15" x14ac:dyDescent="0.3">
      <c r="H355" s="70">
        <v>12440042</v>
      </c>
      <c r="I355" s="70" t="s">
        <v>368</v>
      </c>
      <c r="O355" s="78">
        <f t="shared" si="6"/>
        <v>0</v>
      </c>
    </row>
    <row r="356" spans="8:15" x14ac:dyDescent="0.3">
      <c r="H356" s="70">
        <v>12490036</v>
      </c>
      <c r="I356" s="70" t="s">
        <v>369</v>
      </c>
      <c r="O356" s="78">
        <f t="shared" si="6"/>
        <v>0</v>
      </c>
    </row>
    <row r="357" spans="8:15" x14ac:dyDescent="0.3">
      <c r="H357" s="70">
        <v>12490113</v>
      </c>
      <c r="I357" s="70" t="s">
        <v>370</v>
      </c>
      <c r="O357" s="78">
        <f t="shared" si="6"/>
        <v>0</v>
      </c>
    </row>
    <row r="358" spans="8:15" x14ac:dyDescent="0.3">
      <c r="H358" s="70">
        <v>12440206</v>
      </c>
      <c r="I358" s="70" t="s">
        <v>371</v>
      </c>
      <c r="O358" s="78">
        <f t="shared" si="6"/>
        <v>0</v>
      </c>
    </row>
    <row r="359" spans="8:15" x14ac:dyDescent="0.3">
      <c r="H359" s="70">
        <v>12490032</v>
      </c>
      <c r="I359" s="70" t="s">
        <v>372</v>
      </c>
      <c r="O359" s="78">
        <f t="shared" si="6"/>
        <v>0</v>
      </c>
    </row>
    <row r="360" spans="8:15" x14ac:dyDescent="0.3">
      <c r="H360" s="70">
        <v>12490027</v>
      </c>
      <c r="I360" s="70" t="s">
        <v>373</v>
      </c>
      <c r="O360" s="78">
        <f t="shared" si="6"/>
        <v>0</v>
      </c>
    </row>
    <row r="361" spans="8:15" x14ac:dyDescent="0.3">
      <c r="H361" s="70">
        <v>12720006</v>
      </c>
      <c r="I361" s="70" t="s">
        <v>374</v>
      </c>
      <c r="O361" s="78">
        <f t="shared" si="6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0:F34">
    <sortCondition ref="D20:D34"/>
    <sortCondition descending="1" ref="F20:F34"/>
  </sortState>
  <conditionalFormatting sqref="D20:D34">
    <cfRule type="expression" dxfId="50" priority="3">
      <formula>$D20=$D19</formula>
    </cfRule>
  </conditionalFormatting>
  <conditionalFormatting sqref="H3:I361">
    <cfRule type="expression" dxfId="49" priority="2">
      <formula>$O3&gt;0</formula>
    </cfRule>
  </conditionalFormatting>
  <conditionalFormatting sqref="J3:O363">
    <cfRule type="cellIs" dxfId="48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7809-FF4C-4DFE-B318-19C30A35EC39}">
  <dimension ref="A1:O363"/>
  <sheetViews>
    <sheetView zoomScale="115" zoomScaleNormal="115" workbookViewId="0"/>
  </sheetViews>
  <sheetFormatPr baseColWidth="10" defaultColWidth="11.54296875" defaultRowHeight="13" x14ac:dyDescent="0.3"/>
  <cols>
    <col min="1" max="1" width="29.1796875" style="69" bestFit="1" customWidth="1"/>
    <col min="2" max="3" width="11.54296875" style="70"/>
    <col min="4" max="4" width="25" style="22" bestFit="1" customWidth="1"/>
    <col min="5" max="5" width="7.1796875" style="70" bestFit="1" customWidth="1"/>
    <col min="6" max="6" width="3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GOLAB</v>
      </c>
      <c r="C2" s="70" t="str">
        <f>A21</f>
        <v>MATHIAS</v>
      </c>
      <c r="D2" s="52" t="str">
        <f>A25</f>
        <v>ROMAGNE (LA) - S.S.</v>
      </c>
      <c r="E2" s="70">
        <f>A19</f>
        <v>2456.1</v>
      </c>
      <c r="F2" s="74"/>
      <c r="G2" s="73"/>
    </row>
    <row r="3" spans="1:15" x14ac:dyDescent="0.3">
      <c r="A3" s="69">
        <v>2</v>
      </c>
      <c r="B3" s="70" t="str">
        <f>A30</f>
        <v>CAUDOUX</v>
      </c>
      <c r="C3" s="70" t="str">
        <f>A31</f>
        <v>ROMAIN</v>
      </c>
      <c r="D3" s="101" t="str">
        <f>A35</f>
        <v>ST SEBASTIEN P.P.C.</v>
      </c>
      <c r="E3" s="70">
        <f>A29</f>
        <v>2393.1</v>
      </c>
      <c r="F3" s="74"/>
      <c r="G3" s="73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MOUSSEAU</v>
      </c>
      <c r="C4" s="70" t="str">
        <f>A41</f>
        <v>ELIAN</v>
      </c>
      <c r="D4" s="101" t="str">
        <f>A45</f>
        <v>NANTES TENNIS DE TABLE</v>
      </c>
      <c r="E4" s="70">
        <f>A39</f>
        <v>2308.5</v>
      </c>
      <c r="F4" s="88"/>
      <c r="G4" s="73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LANDREAU</v>
      </c>
      <c r="C5" s="70" t="str">
        <f>A51</f>
        <v>ANTONIN</v>
      </c>
      <c r="D5" s="101" t="str">
        <f>A55</f>
        <v>ROMAGNE (LA) - S.S.</v>
      </c>
      <c r="E5" s="70">
        <f>A49</f>
        <v>2306.9</v>
      </c>
      <c r="F5" s="74"/>
      <c r="G5" s="70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GALAIS</v>
      </c>
      <c r="C6" s="70" t="str">
        <f>A61</f>
        <v>THEO</v>
      </c>
      <c r="D6" s="101" t="str">
        <f>A65</f>
        <v>ROMAGNE (LA) - S.S.</v>
      </c>
      <c r="E6" s="70">
        <f>A59</f>
        <v>2157.8000000000002</v>
      </c>
      <c r="F6" s="74"/>
      <c r="G6" s="73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BOUTIN</v>
      </c>
      <c r="C7" s="70" t="str">
        <f>A71</f>
        <v>MATHEO</v>
      </c>
      <c r="D7" s="101" t="str">
        <f>A75</f>
        <v>ROMAGNE (LA) - S.S.</v>
      </c>
      <c r="E7" s="70">
        <f>A69</f>
        <v>2151.1</v>
      </c>
      <c r="F7" s="74"/>
      <c r="G7" s="73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DENECHERE</v>
      </c>
      <c r="C8" s="70" t="str">
        <f>A81</f>
        <v>NATHAN</v>
      </c>
      <c r="D8" s="52" t="str">
        <f>A85</f>
        <v>LES LOUPS D'ANGERS TT</v>
      </c>
      <c r="E8" s="70">
        <f>A79</f>
        <v>2126.4</v>
      </c>
      <c r="F8" s="74"/>
      <c r="G8" s="73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GUIBERT</v>
      </c>
      <c r="C9" s="70" t="str">
        <f>A91</f>
        <v>ETHAN</v>
      </c>
      <c r="D9" s="52" t="str">
        <f>A95</f>
        <v>LE MANS SARTHE TENNIS DE</v>
      </c>
      <c r="E9" s="70">
        <f>A89</f>
        <v>2110.9</v>
      </c>
      <c r="F9" s="74"/>
      <c r="G9" s="73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BOUYER</v>
      </c>
      <c r="C10" s="70" t="str">
        <f>A101</f>
        <v>ELIOTT</v>
      </c>
      <c r="D10" s="102" t="str">
        <f>A105</f>
        <v>NANTES ST MEDARD DOULON</v>
      </c>
      <c r="E10" s="70">
        <f>A99</f>
        <v>2100.4</v>
      </c>
      <c r="F10" s="80"/>
      <c r="G10" s="73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ROBERT</v>
      </c>
      <c r="C11" s="70" t="str">
        <f>A111</f>
        <v>TONI</v>
      </c>
      <c r="D11" s="22" t="str">
        <f>A115</f>
        <v>FERRIERE VENDEE TENNIS DE</v>
      </c>
      <c r="E11" s="70">
        <f>A109</f>
        <v>1925</v>
      </c>
      <c r="F11" s="81"/>
      <c r="G11" s="73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ROMAGNE</v>
      </c>
      <c r="C12" s="70" t="str">
        <f>A121</f>
        <v>BENJAMIN</v>
      </c>
      <c r="D12" s="22" t="str">
        <f>A125</f>
        <v>VIBRAYE ASTT</v>
      </c>
      <c r="E12" s="70">
        <f>A119</f>
        <v>1912.1</v>
      </c>
      <c r="F12" s="81"/>
      <c r="G12" s="73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MAUDUIT</v>
      </c>
      <c r="C13" s="70" t="str">
        <f>A131</f>
        <v>MAEL</v>
      </c>
      <c r="D13" s="22" t="str">
        <f>A135</f>
        <v>LES LOUPS D'ANGERS TT</v>
      </c>
      <c r="E13" s="70">
        <f>A129</f>
        <v>1900.9</v>
      </c>
      <c r="F13" s="81"/>
      <c r="G13" s="73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MIRALLES</v>
      </c>
      <c r="C14" s="70" t="str">
        <f>A141</f>
        <v>YOURI</v>
      </c>
      <c r="D14" s="22" t="str">
        <f>A145</f>
        <v>NANTES ST MEDARD DOULON</v>
      </c>
      <c r="E14" s="70">
        <f>A139</f>
        <v>1861.6</v>
      </c>
      <c r="F14" s="81"/>
      <c r="G14" s="73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GIRAULT</v>
      </c>
      <c r="C15" s="70" t="str">
        <f>A151</f>
        <v>BERYL</v>
      </c>
      <c r="D15" s="22" t="str">
        <f>A155</f>
        <v>SUCE SUR ERDRE</v>
      </c>
      <c r="E15" s="70">
        <f>A149</f>
        <v>1799.3</v>
      </c>
      <c r="F15" s="81"/>
      <c r="G15" s="73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KYRIASIS</v>
      </c>
      <c r="C16" s="70" t="str">
        <f>A161</f>
        <v>ANDREAS</v>
      </c>
      <c r="D16" s="22" t="str">
        <f>A165</f>
        <v>ORVAULT SPORT TENNIS DE T</v>
      </c>
      <c r="E16" s="70">
        <f>A159</f>
        <v>1752.8</v>
      </c>
      <c r="F16" s="81"/>
      <c r="G16" s="70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277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2456.1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425</v>
      </c>
      <c r="D20" s="104" t="str">
        <f>$D$11</f>
        <v>FERRIERE VENDEE TENNIS DE</v>
      </c>
      <c r="E20" s="83"/>
      <c r="F20" s="69">
        <f>16-$A$11</f>
        <v>6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458</v>
      </c>
      <c r="D21" s="104" t="str">
        <f>$D$9</f>
        <v>LE MANS SARTHE TENNIS DE</v>
      </c>
      <c r="E21" s="83"/>
      <c r="F21" s="69">
        <f>16-$A$9</f>
        <v>8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 t="s">
        <v>827</v>
      </c>
      <c r="D22" s="104" t="str">
        <f>$D$8</f>
        <v>LES LOUPS D'ANGERS TT</v>
      </c>
      <c r="E22" s="83"/>
      <c r="F22" s="69">
        <f>16-$A$8</f>
        <v>9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2436</v>
      </c>
      <c r="D23" s="104" t="str">
        <f>$D$13</f>
        <v>LES LOUPS D'ANGERS TT</v>
      </c>
      <c r="E23" s="83"/>
      <c r="F23" s="69">
        <f>16-$A$13</f>
        <v>4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04" t="str">
        <f>$D$10</f>
        <v>NANTES ST MEDARD DOULON</v>
      </c>
      <c r="E24" s="83"/>
      <c r="F24" s="69">
        <f>16-$A$10</f>
        <v>7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18</v>
      </c>
      <c r="D25" s="104" t="str">
        <f>$D$14</f>
        <v>NANTES ST MEDARD DOULON</v>
      </c>
      <c r="E25" s="83"/>
      <c r="F25" s="69">
        <f>16-$A$14</f>
        <v>3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709</v>
      </c>
      <c r="D26" s="104" t="str">
        <f>$D$4</f>
        <v>NANTES TENNIS DE TABLE</v>
      </c>
      <c r="E26" s="83"/>
      <c r="F26" s="69">
        <f>16-$A$4</f>
        <v>13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04" t="str">
        <f>$D$16</f>
        <v>ORVAULT SPORT TENNIS DE T</v>
      </c>
      <c r="E27" s="83"/>
      <c r="F27" s="69">
        <f>16-$A$16</f>
        <v>1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345</v>
      </c>
      <c r="D28" s="104" t="str">
        <f>$D$2</f>
        <v>ROMAGNE (LA) - S.S.</v>
      </c>
      <c r="E28" s="83"/>
      <c r="F28" s="69">
        <f>16-$A$2</f>
        <v>15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2393.1</v>
      </c>
      <c r="D29" s="104" t="str">
        <f>$D$5</f>
        <v>ROMAGNE (LA) - S.S.</v>
      </c>
      <c r="E29" s="83"/>
      <c r="F29" s="69">
        <f>16-$A$5</f>
        <v>12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427</v>
      </c>
      <c r="D30" s="104" t="str">
        <f>$D$6</f>
        <v>ROMAGNE (LA) - S.S.</v>
      </c>
      <c r="E30" s="83"/>
      <c r="F30" s="69">
        <f>16-$A$6</f>
        <v>11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446</v>
      </c>
      <c r="D31" s="104" t="str">
        <f>$D$7</f>
        <v>ROMAGNE (LA) - S.S.</v>
      </c>
      <c r="E31" s="83"/>
      <c r="F31" s="69">
        <f>16-$A$7</f>
        <v>10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 t="s">
        <v>828</v>
      </c>
      <c r="D32" s="104" t="str">
        <f>$D$3</f>
        <v>ST SEBASTIEN P.P.C.</v>
      </c>
      <c r="E32" s="83"/>
      <c r="F32" s="69">
        <f>16-$A$3</f>
        <v>14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2332</v>
      </c>
      <c r="D33" s="104" t="str">
        <f>$D$15</f>
        <v>SUCE SUR ERDRE</v>
      </c>
      <c r="E33" s="83"/>
      <c r="F33" s="69">
        <f>16-$A$15</f>
        <v>2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04" t="str">
        <f>$D$12</f>
        <v>VIBRAYE ASTT</v>
      </c>
      <c r="E34" s="83"/>
      <c r="F34" s="69">
        <f>16-$A$12</f>
        <v>5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335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462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463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2308.5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19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442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 t="s">
        <v>831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2160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20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460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466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2306.9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426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459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 t="s">
        <v>829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2292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18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709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732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2157.8000000000002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23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447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20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2024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18</v>
      </c>
      <c r="H65" s="70">
        <v>12530060</v>
      </c>
      <c r="I65" s="70" t="s">
        <v>99</v>
      </c>
      <c r="O65" s="78">
        <f t="shared" si="0"/>
        <v>0</v>
      </c>
    </row>
    <row r="66" spans="1:15" x14ac:dyDescent="0.3">
      <c r="A66" s="72" t="s">
        <v>460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746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2151.1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430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461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 t="s">
        <v>832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2142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18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457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796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2126.4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428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444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 t="s">
        <v>830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2243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566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709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831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2110.9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429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456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 t="s">
        <v>833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2093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452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709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860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2100.4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432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464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 t="s">
        <v>834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2039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44</v>
      </c>
      <c r="H105" s="70">
        <v>12530017</v>
      </c>
      <c r="I105" s="70" t="s">
        <v>137</v>
      </c>
      <c r="O105" s="78">
        <f t="shared" si="1"/>
        <v>0</v>
      </c>
    </row>
    <row r="106" spans="1:15" x14ac:dyDescent="0.3">
      <c r="A106" s="72" t="s">
        <v>462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1471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1925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710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711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18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1755</v>
      </c>
      <c r="H113" s="70">
        <v>12850024</v>
      </c>
      <c r="I113" s="70" t="s">
        <v>145</v>
      </c>
      <c r="J113" s="69">
        <v>6</v>
      </c>
      <c r="O113" s="78">
        <f t="shared" si="1"/>
        <v>6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451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462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1533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1912.1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14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712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18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1755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15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462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1599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1900.9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431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463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19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1904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566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709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1794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1861.6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434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467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19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1883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44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709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2201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1799.3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433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466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18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1821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13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457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2535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1752.8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920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921</v>
      </c>
      <c r="H161" s="77">
        <v>12720104</v>
      </c>
      <c r="I161" s="70" t="s">
        <v>190</v>
      </c>
      <c r="J161" s="69">
        <v>8</v>
      </c>
      <c r="O161" s="78">
        <f t="shared" si="2"/>
        <v>8</v>
      </c>
    </row>
    <row r="162" spans="1:15" x14ac:dyDescent="0.3">
      <c r="A162" s="69">
        <v>17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1688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475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457</v>
      </c>
      <c r="H166" s="70">
        <v>12490073</v>
      </c>
      <c r="I166" s="70" t="s">
        <v>566</v>
      </c>
      <c r="J166" s="69">
        <v>9</v>
      </c>
      <c r="K166" s="69">
        <v>4</v>
      </c>
      <c r="O166" s="78">
        <f t="shared" si="2"/>
        <v>13</v>
      </c>
    </row>
    <row r="167" spans="1:15" x14ac:dyDescent="0.3"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O213" s="78">
        <f t="shared" si="3"/>
        <v>0</v>
      </c>
    </row>
    <row r="214" spans="8:15" x14ac:dyDescent="0.3">
      <c r="H214" s="70">
        <v>12440058</v>
      </c>
      <c r="I214" s="70" t="s">
        <v>44</v>
      </c>
      <c r="J214" s="69">
        <v>7</v>
      </c>
      <c r="K214" s="69">
        <v>3</v>
      </c>
      <c r="O214" s="78">
        <f t="shared" si="3"/>
        <v>10</v>
      </c>
    </row>
    <row r="215" spans="8:15" x14ac:dyDescent="0.3">
      <c r="H215" s="70">
        <v>12440281</v>
      </c>
      <c r="I215" s="70" t="s">
        <v>20</v>
      </c>
      <c r="J215" s="69">
        <v>13</v>
      </c>
      <c r="O215" s="78">
        <f t="shared" si="3"/>
        <v>13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J224" s="69">
        <v>1</v>
      </c>
      <c r="O224" s="78">
        <f t="shared" si="3"/>
        <v>1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O227" s="78">
        <f t="shared" si="3"/>
        <v>0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J252" s="69">
        <v>15</v>
      </c>
      <c r="K252" s="69">
        <v>12</v>
      </c>
      <c r="L252" s="69">
        <v>11</v>
      </c>
      <c r="M252" s="69">
        <v>10</v>
      </c>
      <c r="O252" s="78">
        <f t="shared" si="3"/>
        <v>48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O283" s="78">
        <f t="shared" si="4"/>
        <v>0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O297" s="78">
        <f t="shared" si="4"/>
        <v>0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J317" s="69">
        <v>14</v>
      </c>
      <c r="O317" s="78">
        <f t="shared" si="4"/>
        <v>14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J326" s="69">
        <v>2</v>
      </c>
      <c r="O326" s="78">
        <f t="shared" si="5"/>
        <v>2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O332" s="78">
        <f t="shared" si="5"/>
        <v>0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J354" s="69">
        <v>5</v>
      </c>
      <c r="O354" s="78">
        <f t="shared" si="5"/>
        <v>5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0:F34">
    <sortCondition ref="D20:D34"/>
    <sortCondition descending="1" ref="F20:F34"/>
  </sortState>
  <conditionalFormatting sqref="D20:D34">
    <cfRule type="expression" dxfId="47" priority="3">
      <formula>$D20=$D19</formula>
    </cfRule>
  </conditionalFormatting>
  <conditionalFormatting sqref="G2:G12">
    <cfRule type="expression" dxfId="46" priority="48">
      <formula>$J2&gt;0</formula>
    </cfRule>
  </conditionalFormatting>
  <conditionalFormatting sqref="G14:G16">
    <cfRule type="expression" dxfId="45" priority="44">
      <formula>$J14&gt;0</formula>
    </cfRule>
  </conditionalFormatting>
  <conditionalFormatting sqref="H3:I361">
    <cfRule type="expression" dxfId="44" priority="2">
      <formula>$O3&gt;0</formula>
    </cfRule>
  </conditionalFormatting>
  <conditionalFormatting sqref="J3:O363">
    <cfRule type="cellIs" dxfId="4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7C78-3D59-4A0B-8F46-423B53259DF7}">
  <dimension ref="A1:O363"/>
  <sheetViews>
    <sheetView zoomScale="103" zoomScaleNormal="103" workbookViewId="0"/>
  </sheetViews>
  <sheetFormatPr baseColWidth="10" defaultColWidth="11.54296875" defaultRowHeight="13" x14ac:dyDescent="0.3"/>
  <cols>
    <col min="1" max="1" width="25.453125" style="69" bestFit="1" customWidth="1"/>
    <col min="2" max="3" width="11.54296875" style="70"/>
    <col min="4" max="4" width="25" style="22" bestFit="1" customWidth="1"/>
    <col min="5" max="5" width="7.453125" style="70" bestFit="1" customWidth="1"/>
    <col min="6" max="6" width="3.453125" style="70" bestFit="1" customWidth="1"/>
    <col min="7" max="7" width="10.81640625" style="78" customWidth="1"/>
    <col min="8" max="8" width="11.54296875" style="70"/>
    <col min="9" max="9" width="33.453125" style="70" bestFit="1" customWidth="1"/>
    <col min="10" max="14" width="3.81640625" style="69" customWidth="1"/>
    <col min="15" max="15" width="4.17968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ROCHUT</v>
      </c>
      <c r="C2" s="70" t="str">
        <f>A21</f>
        <v>ALBANE</v>
      </c>
      <c r="D2" s="52" t="str">
        <f>A25</f>
        <v>CHANGE UNION SPORTIVE</v>
      </c>
      <c r="E2" s="70">
        <f>A19</f>
        <v>1332.4</v>
      </c>
      <c r="F2" s="74"/>
      <c r="G2" s="84"/>
    </row>
    <row r="3" spans="1:15" x14ac:dyDescent="0.3">
      <c r="A3" s="69">
        <v>2</v>
      </c>
      <c r="B3" s="70" t="str">
        <f>A30</f>
        <v>MORIN</v>
      </c>
      <c r="C3" s="70" t="str">
        <f>A31</f>
        <v>TAIS</v>
      </c>
      <c r="D3" s="101" t="str">
        <f>A35</f>
        <v>PRESQU ILE T.T.</v>
      </c>
      <c r="E3" s="70">
        <f>A29</f>
        <v>781</v>
      </c>
      <c r="F3" s="74"/>
      <c r="G3" s="84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COUET</v>
      </c>
      <c r="C4" s="70" t="str">
        <f>A41</f>
        <v>MARIE-CHARLOTTE</v>
      </c>
      <c r="D4" s="101" t="str">
        <f>A45</f>
        <v>LE MANS SARTHE TENNIS DE</v>
      </c>
      <c r="E4" s="70">
        <f>A39</f>
        <v>774.9</v>
      </c>
      <c r="F4" s="74"/>
      <c r="G4" s="84"/>
      <c r="H4" s="70">
        <v>12850028</v>
      </c>
      <c r="I4" s="70" t="s">
        <v>28</v>
      </c>
      <c r="J4" s="69">
        <v>8</v>
      </c>
      <c r="O4" s="78">
        <f t="shared" si="0"/>
        <v>8</v>
      </c>
    </row>
    <row r="5" spans="1:15" x14ac:dyDescent="0.3">
      <c r="A5" s="69">
        <v>4</v>
      </c>
      <c r="B5" s="70" t="str">
        <f>A50</f>
        <v>RICHARD</v>
      </c>
      <c r="C5" s="70" t="str">
        <f>A51</f>
        <v>ALIENOR</v>
      </c>
      <c r="D5" s="101" t="str">
        <f>A55</f>
        <v>ORVAULT SPORT TENNIS DE T</v>
      </c>
      <c r="E5" s="70">
        <f>A49</f>
        <v>754.4</v>
      </c>
      <c r="F5" s="74"/>
      <c r="G5" s="84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LACROIX</v>
      </c>
      <c r="C6" s="70" t="str">
        <f>A61</f>
        <v>SHANNA</v>
      </c>
      <c r="D6" s="101" t="str">
        <f>A65</f>
        <v>PENHOET U.M.</v>
      </c>
      <c r="E6" s="70">
        <f>A59</f>
        <v>688.9</v>
      </c>
      <c r="F6" s="74"/>
      <c r="G6" s="84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PHAN</v>
      </c>
      <c r="C7" s="70" t="str">
        <f>A71</f>
        <v>LUU-LY</v>
      </c>
      <c r="D7" s="101" t="str">
        <f>A75</f>
        <v>FERRIERE VENDEE TENNIS DE</v>
      </c>
      <c r="E7" s="70">
        <f>A69</f>
        <v>635.5</v>
      </c>
      <c r="F7" s="74"/>
      <c r="G7" s="84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PICHON</v>
      </c>
      <c r="C8" s="70" t="str">
        <f>A81</f>
        <v>MAY</v>
      </c>
      <c r="D8" s="52" t="str">
        <f>A85</f>
        <v>LE MANS SARTHE TENNIS DE</v>
      </c>
      <c r="E8" s="70">
        <f>A79</f>
        <v>600.6</v>
      </c>
      <c r="F8" s="74"/>
      <c r="G8" s="84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GAUVRIT</v>
      </c>
      <c r="C9" s="70" t="str">
        <f>A91</f>
        <v>ADELIE</v>
      </c>
      <c r="D9" s="52" t="str">
        <f>A95</f>
        <v>AIZENAY CPF</v>
      </c>
      <c r="E9" s="70">
        <f>A89</f>
        <v>587.1</v>
      </c>
      <c r="F9" s="74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VILLENEUVE</v>
      </c>
      <c r="C10" s="70" t="str">
        <f>A101</f>
        <v>LIZZIE</v>
      </c>
      <c r="D10" s="102" t="str">
        <f>A105</f>
        <v>HERBIERS (LES) TENNIS DE</v>
      </c>
      <c r="E10" s="70">
        <f>A99</f>
        <v>577.6</v>
      </c>
      <c r="F10" s="80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GAUTHIER</v>
      </c>
      <c r="C11" s="70" t="str">
        <f>A111</f>
        <v>ELÉA</v>
      </c>
      <c r="D11" s="22" t="str">
        <f>A115</f>
        <v>TENNIS DE TABLE LA ROCHE</v>
      </c>
      <c r="E11" s="70">
        <f>A109</f>
        <v>571.9</v>
      </c>
      <c r="F11" s="81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ROBIN</v>
      </c>
      <c r="C12" s="70" t="str">
        <f>A121</f>
        <v>FAUSTINE</v>
      </c>
      <c r="D12" s="22" t="str">
        <f>A125</f>
        <v>CHANGE UNION SPORTIVE</v>
      </c>
      <c r="E12" s="70">
        <f>A119</f>
        <v>555.6</v>
      </c>
      <c r="F12" s="81"/>
      <c r="G12" s="84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LUCAS</v>
      </c>
      <c r="C13" s="70" t="str">
        <f>A131</f>
        <v>ROSE</v>
      </c>
      <c r="D13" s="22" t="str">
        <f>A135</f>
        <v>ORVAULT SPORT TENNIS DE T</v>
      </c>
      <c r="E13" s="70">
        <f>A129</f>
        <v>547.70000000000005</v>
      </c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JOBARD</v>
      </c>
      <c r="C14" s="70" t="str">
        <f>A141</f>
        <v>COLEEN</v>
      </c>
      <c r="D14" s="22" t="str">
        <f>A145</f>
        <v>STE FLO/VENDRENNES ES</v>
      </c>
      <c r="E14" s="70">
        <f>A139</f>
        <v>542.1</v>
      </c>
      <c r="F14" s="81"/>
      <c r="G14" s="84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VOISINE</v>
      </c>
      <c r="C15" s="70" t="str">
        <f>A151</f>
        <v>MAËLYS</v>
      </c>
      <c r="D15" s="22" t="str">
        <f>A155</f>
        <v>POMMERIEUX ECLAIR SPORTS</v>
      </c>
      <c r="E15" s="70">
        <f>A149</f>
        <v>540.6</v>
      </c>
      <c r="F15" s="81"/>
      <c r="G15" s="84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LEROY</v>
      </c>
      <c r="C16" s="70" t="str">
        <f>A161</f>
        <v>MORGANE</v>
      </c>
      <c r="D16" s="22" t="str">
        <f>A165</f>
        <v>PARIGNE L'EVEQUE TTC</v>
      </c>
      <c r="E16" s="70">
        <f>A159</f>
        <v>517.9</v>
      </c>
      <c r="F16" s="81"/>
      <c r="G16" s="84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540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1332.4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419</v>
      </c>
      <c r="D20" s="127" t="str">
        <f>$D$9</f>
        <v>AIZENAY CPF</v>
      </c>
      <c r="E20" s="129"/>
      <c r="F20" s="130">
        <f>16-$A$9</f>
        <v>8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517</v>
      </c>
      <c r="D21" s="127" t="str">
        <f>$D$2</f>
        <v>CHANGE UNION SPORTIVE</v>
      </c>
      <c r="E21" s="129"/>
      <c r="F21" s="130">
        <f>16-$A$2</f>
        <v>15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>
        <v>10</v>
      </c>
      <c r="D22" s="127" t="str">
        <f>$D$12</f>
        <v>CHANGE UNION SPORTIVE</v>
      </c>
      <c r="E22" s="129"/>
      <c r="F22" s="130">
        <f>16-$A$12</f>
        <v>5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1041</v>
      </c>
      <c r="D23" s="127" t="str">
        <f>$D$7</f>
        <v>FERRIERE VENDEE TENNIS DE</v>
      </c>
      <c r="E23" s="129"/>
      <c r="F23" s="130">
        <f>16-$A$7</f>
        <v>10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27" t="str">
        <f>$D$10</f>
        <v>HERBIERS (LES) TENNIS DE</v>
      </c>
      <c r="E24" s="129"/>
      <c r="F24" s="130">
        <f>16-$A$10</f>
        <v>7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465</v>
      </c>
      <c r="D25" s="127" t="str">
        <f>$D$4</f>
        <v>LE MANS SARTHE TENNIS DE</v>
      </c>
      <c r="E25" s="129"/>
      <c r="F25" s="130">
        <f>16-$A$4</f>
        <v>13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470</v>
      </c>
      <c r="D26" s="127" t="str">
        <f>$D$8</f>
        <v>LE MANS SARTHE TENNIS DE</v>
      </c>
      <c r="E26" s="129"/>
      <c r="F26" s="130">
        <f>16-$A$8</f>
        <v>9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27" t="str">
        <f>$D$5</f>
        <v>ORVAULT SPORT TENNIS DE T</v>
      </c>
      <c r="E27" s="129"/>
      <c r="F27" s="130">
        <f>16-$A$5</f>
        <v>12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2180</v>
      </c>
      <c r="D28" s="127" t="str">
        <f>$D$13</f>
        <v>ORVAULT SPORT TENNIS DE T</v>
      </c>
      <c r="E28" s="129"/>
      <c r="F28" s="130">
        <f>16-$A$13</f>
        <v>4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781</v>
      </c>
      <c r="D29" s="127" t="str">
        <f>$D$16</f>
        <v>PARIGNE L'EVEQUE TTC</v>
      </c>
      <c r="E29" s="129"/>
      <c r="F29" s="130">
        <f>16-$A$16</f>
        <v>1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421</v>
      </c>
      <c r="D30" s="127" t="str">
        <f>$D$6</f>
        <v>PENHOET U.M.</v>
      </c>
      <c r="E30" s="129"/>
      <c r="F30" s="130">
        <f>16-$A$6</f>
        <v>11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523</v>
      </c>
      <c r="D31" s="127" t="str">
        <f>$D$15</f>
        <v>POMMERIEUX ECLAIR SPORTS</v>
      </c>
      <c r="E31" s="129"/>
      <c r="F31" s="130">
        <f>16-$A$15</f>
        <v>2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>
        <v>6</v>
      </c>
      <c r="D32" s="127" t="str">
        <f>$D$3</f>
        <v>PRESQU ILE T.T.</v>
      </c>
      <c r="E32" s="129"/>
      <c r="F32" s="130">
        <f>16-$A$3</f>
        <v>14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645</v>
      </c>
      <c r="D33" s="127" t="str">
        <f>$D$14</f>
        <v>STE FLO/VENDRENNES ES</v>
      </c>
      <c r="E33" s="129"/>
      <c r="F33" s="130">
        <f>16-$A$14</f>
        <v>3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27" t="str">
        <f>$D$11</f>
        <v>TENNIS DE TABLE LA ROCHE</v>
      </c>
      <c r="E34" s="129"/>
      <c r="F34" s="130">
        <f>16-$A$11</f>
        <v>6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27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470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2211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774.9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521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522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>
        <v>6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580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452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470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2307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754.4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16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518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7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687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475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470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2761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688.9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740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741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6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600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255</v>
      </c>
      <c r="H65" s="70">
        <v>12530060</v>
      </c>
      <c r="I65" s="70" t="s">
        <v>99</v>
      </c>
      <c r="J65" s="69">
        <v>15</v>
      </c>
      <c r="K65" s="69">
        <v>5</v>
      </c>
      <c r="O65" s="78">
        <f t="shared" si="0"/>
        <v>20</v>
      </c>
    </row>
    <row r="66" spans="1:15" x14ac:dyDescent="0.3">
      <c r="A66" s="72" t="s">
        <v>470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3244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635.5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738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739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6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576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451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472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3607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600.6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692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693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6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577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452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470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3764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587.1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422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520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5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547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28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470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3870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577.6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424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547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6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586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477</v>
      </c>
      <c r="H105" s="70">
        <v>12530017</v>
      </c>
      <c r="I105" s="70" t="s">
        <v>137</v>
      </c>
      <c r="O105" s="78">
        <f t="shared" si="1"/>
        <v>0</v>
      </c>
    </row>
    <row r="106" spans="1:15" x14ac:dyDescent="0.3">
      <c r="A106" s="72" t="s">
        <v>470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3961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571.9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548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549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5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526</v>
      </c>
      <c r="H113" s="70">
        <v>12850024</v>
      </c>
      <c r="I113" s="70" t="s">
        <v>145</v>
      </c>
      <c r="J113" s="69">
        <v>10</v>
      </c>
      <c r="O113" s="78">
        <f t="shared" si="1"/>
        <v>10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742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470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4161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555.6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484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519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5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521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465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470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4270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547.70000000000005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864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865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5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500</v>
      </c>
      <c r="H133" s="70">
        <v>12851011</v>
      </c>
      <c r="I133" s="70" t="s">
        <v>164</v>
      </c>
      <c r="J133" s="69">
        <v>7</v>
      </c>
      <c r="O133" s="78">
        <f t="shared" si="2"/>
        <v>7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475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472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4349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542.1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897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898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5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503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339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470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4371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540.6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810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811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5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514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812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470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4904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517.9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929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930</v>
      </c>
      <c r="H161" s="77">
        <v>12720104</v>
      </c>
      <c r="I161" s="70" t="s">
        <v>190</v>
      </c>
      <c r="J161" s="69">
        <v>13</v>
      </c>
      <c r="K161" s="69">
        <v>9</v>
      </c>
      <c r="O161" s="78">
        <f t="shared" si="2"/>
        <v>22</v>
      </c>
    </row>
    <row r="162" spans="1:15" x14ac:dyDescent="0.3">
      <c r="A162" s="69">
        <v>5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504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5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472</v>
      </c>
      <c r="H166" s="70">
        <v>12490073</v>
      </c>
      <c r="I166" s="70" t="s">
        <v>566</v>
      </c>
      <c r="O166" s="78">
        <f t="shared" si="2"/>
        <v>0</v>
      </c>
    </row>
    <row r="167" spans="1:15" x14ac:dyDescent="0.3"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O213" s="78">
        <f t="shared" si="3"/>
        <v>0</v>
      </c>
    </row>
    <row r="214" spans="8:15" x14ac:dyDescent="0.3">
      <c r="H214" s="70">
        <v>12440058</v>
      </c>
      <c r="I214" s="70" t="s">
        <v>44</v>
      </c>
      <c r="O214" s="78">
        <f t="shared" si="3"/>
        <v>0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J224" s="69">
        <v>12</v>
      </c>
      <c r="K224" s="69">
        <v>4</v>
      </c>
      <c r="O224" s="78">
        <f t="shared" si="3"/>
        <v>16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J227" s="69">
        <v>1</v>
      </c>
      <c r="O227" s="78">
        <f t="shared" si="3"/>
        <v>1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J231" s="69">
        <v>11</v>
      </c>
      <c r="O231" s="78">
        <f t="shared" si="3"/>
        <v>11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J237" s="69">
        <v>2</v>
      </c>
      <c r="O237" s="78">
        <f t="shared" si="3"/>
        <v>2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J246" s="69">
        <v>14</v>
      </c>
      <c r="O246" s="78">
        <f t="shared" si="3"/>
        <v>14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O252" s="78">
        <f t="shared" si="3"/>
        <v>0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O283" s="78">
        <f t="shared" si="4"/>
        <v>0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O297" s="78">
        <f t="shared" si="4"/>
        <v>0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O317" s="78">
        <f t="shared" si="4"/>
        <v>0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J321" s="69">
        <v>3</v>
      </c>
      <c r="O321" s="78">
        <f t="shared" si="4"/>
        <v>3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O326" s="78">
        <f t="shared" si="5"/>
        <v>0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J332" s="69">
        <v>6</v>
      </c>
      <c r="O332" s="78">
        <f t="shared" si="5"/>
        <v>6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0:F34">
    <sortCondition ref="D20:D34"/>
    <sortCondition descending="1" ref="F20:F34"/>
  </sortState>
  <conditionalFormatting sqref="D20:D34">
    <cfRule type="expression" dxfId="42" priority="3">
      <formula>$D20=$D19</formula>
    </cfRule>
  </conditionalFormatting>
  <conditionalFormatting sqref="H3:I361">
    <cfRule type="expression" dxfId="41" priority="2">
      <formula>$O3&gt;0</formula>
    </cfRule>
  </conditionalFormatting>
  <conditionalFormatting sqref="J3:O363">
    <cfRule type="cellIs" dxfId="4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1BA3-286F-4BCE-9D12-686CDF5177C6}">
  <dimension ref="A1:O363"/>
  <sheetViews>
    <sheetView zoomScale="115" zoomScaleNormal="115" workbookViewId="0"/>
  </sheetViews>
  <sheetFormatPr baseColWidth="10" defaultColWidth="11.54296875" defaultRowHeight="13" x14ac:dyDescent="0.3"/>
  <cols>
    <col min="1" max="1" width="5.54296875" style="69" bestFit="1" customWidth="1"/>
    <col min="2" max="3" width="11.54296875" style="70"/>
    <col min="4" max="4" width="25" style="22" bestFit="1" customWidth="1"/>
    <col min="5" max="5" width="7.1796875" style="70" bestFit="1" customWidth="1"/>
    <col min="6" max="6" width="4.08984375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WIBAUX</v>
      </c>
      <c r="C2" s="70" t="str">
        <f>A21</f>
        <v>EMMA</v>
      </c>
      <c r="D2" s="52" t="str">
        <f>A25</f>
        <v>LE MANS SARTHE TENNIS DE</v>
      </c>
      <c r="E2" s="70">
        <f>A19</f>
        <v>1216.5</v>
      </c>
      <c r="F2" s="74"/>
      <c r="G2" s="78"/>
    </row>
    <row r="3" spans="1:15" x14ac:dyDescent="0.3">
      <c r="A3" s="69">
        <v>2</v>
      </c>
      <c r="B3" s="70" t="str">
        <f>A30</f>
        <v>LANGEVIN</v>
      </c>
      <c r="C3" s="70" t="str">
        <f>A31</f>
        <v>LEILA</v>
      </c>
      <c r="D3" s="101" t="str">
        <f>A35</f>
        <v>SUCE SUR ERDRE</v>
      </c>
      <c r="E3" s="70">
        <f>A29</f>
        <v>934.3</v>
      </c>
      <c r="F3" s="74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DENIAUD</v>
      </c>
      <c r="C4" s="70" t="str">
        <f>A41</f>
        <v>LOLA</v>
      </c>
      <c r="D4" s="101" t="str">
        <f>A45</f>
        <v>NANTES ST JOSEPH TENNIS D</v>
      </c>
      <c r="E4" s="70">
        <f>A39</f>
        <v>892.1</v>
      </c>
      <c r="F4" s="74"/>
      <c r="G4" s="86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RABILLER</v>
      </c>
      <c r="C5" s="70" t="str">
        <f>A51</f>
        <v>MANON</v>
      </c>
      <c r="D5" s="101" t="str">
        <f>A55</f>
        <v>BEAUFOU VENDEE (ASL)</v>
      </c>
      <c r="E5" s="70">
        <f>A49</f>
        <v>849.8</v>
      </c>
      <c r="F5" s="74"/>
      <c r="G5" s="86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LIGER</v>
      </c>
      <c r="C6" s="70" t="str">
        <f>A61</f>
        <v>LÉNA</v>
      </c>
      <c r="D6" s="101" t="str">
        <f>A65</f>
        <v>ERNEENNE SPORT TENNIS DE</v>
      </c>
      <c r="E6" s="70">
        <f>A59</f>
        <v>752</v>
      </c>
      <c r="F6" s="74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OUVRARD</v>
      </c>
      <c r="C7" s="70" t="str">
        <f>A71</f>
        <v>LUCIE</v>
      </c>
      <c r="D7" s="101" t="str">
        <f>A75</f>
        <v>LA FLECHE USF TT</v>
      </c>
      <c r="E7" s="70">
        <f>A69</f>
        <v>707.5</v>
      </c>
      <c r="F7" s="74"/>
      <c r="G7" s="86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MENAGER</v>
      </c>
      <c r="C8" s="70" t="str">
        <f>A81</f>
        <v>CHLOE</v>
      </c>
      <c r="D8" s="52" t="str">
        <f>A85</f>
        <v>MAMERS CS</v>
      </c>
      <c r="E8" s="70">
        <f>A79</f>
        <v>676.9</v>
      </c>
      <c r="F8" s="74"/>
      <c r="G8" s="86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DURAND</v>
      </c>
      <c r="C9" s="70" t="str">
        <f>A91</f>
        <v>PAULINE</v>
      </c>
      <c r="D9" s="52" t="str">
        <f>A95</f>
        <v>MAYENNE CLUB ATHLETIQUE</v>
      </c>
      <c r="E9" s="70">
        <f>A89</f>
        <v>658.3</v>
      </c>
      <c r="F9" s="74"/>
      <c r="G9" s="87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SIRET</v>
      </c>
      <c r="C10" s="70" t="str">
        <f>A101</f>
        <v>ZOELIE</v>
      </c>
      <c r="D10" s="102" t="str">
        <f>A105</f>
        <v>FERRIERE VENDEE TENNIS DE</v>
      </c>
      <c r="E10" s="70">
        <f>A99</f>
        <v>600.5</v>
      </c>
      <c r="F10" s="80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RABILLER</v>
      </c>
      <c r="C11" s="70" t="str">
        <f>A111</f>
        <v>BERENICE</v>
      </c>
      <c r="D11" s="22" t="str">
        <f>A115</f>
        <v>BEAUFOU VENDEE (ASL)</v>
      </c>
      <c r="E11" s="70">
        <f>A109</f>
        <v>597.5</v>
      </c>
      <c r="F11" s="81"/>
      <c r="G11" s="86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RUPIL</v>
      </c>
      <c r="C12" s="70" t="str">
        <f>A121</f>
        <v>INÈS</v>
      </c>
      <c r="D12" s="22" t="str">
        <f>A125</f>
        <v>SUCE SUR ERDRE</v>
      </c>
      <c r="E12" s="70">
        <f>A119</f>
        <v>578.6</v>
      </c>
      <c r="G12" s="87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BEUNET</v>
      </c>
      <c r="C13" s="70" t="str">
        <f>A131</f>
        <v>LAURA</v>
      </c>
      <c r="D13" s="22" t="str">
        <f>A135</f>
        <v>CROIXILLE L ETOILE (LA)ES</v>
      </c>
      <c r="E13" s="70">
        <f>A129</f>
        <v>551</v>
      </c>
      <c r="F13" s="81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COUPE</v>
      </c>
      <c r="C14" s="70" t="str">
        <f>A141</f>
        <v>ALICE</v>
      </c>
      <c r="D14" s="22" t="str">
        <f>A145</f>
        <v>LOUVERNE TENNIS DE TABLE</v>
      </c>
      <c r="E14" s="70">
        <f>A139</f>
        <v>541.9</v>
      </c>
      <c r="F14" s="81"/>
      <c r="G14" s="86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BERNARD</v>
      </c>
      <c r="C15" s="70" t="str">
        <f>A151</f>
        <v>CHARLIE</v>
      </c>
      <c r="D15" s="22" t="str">
        <f>A155</f>
        <v>CHANGE UNION SPORTIVE</v>
      </c>
      <c r="E15" s="70">
        <f>A149</f>
        <v>537.9</v>
      </c>
      <c r="F15" s="81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TAFAGHO</v>
      </c>
      <c r="C16" s="70" t="str">
        <f>A161</f>
        <v>EVA</v>
      </c>
      <c r="D16" s="22" t="str">
        <f>A165</f>
        <v>CARQUEFOU TENNIS DE TABLE</v>
      </c>
      <c r="E16" s="70">
        <f>A159</f>
        <v>536.5</v>
      </c>
      <c r="F16" s="81"/>
      <c r="G16" s="86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720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1216.5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418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487</v>
      </c>
      <c r="D21" s="127" t="str">
        <f>$D$5</f>
        <v>BEAUFOU VENDEE (ASL)</v>
      </c>
      <c r="E21" s="128"/>
      <c r="F21" s="72">
        <f>16-$A$5</f>
        <v>12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>
        <v>11</v>
      </c>
      <c r="D22" s="127" t="str">
        <f>$D$11</f>
        <v>BEAUFOU VENDEE (ASL)</v>
      </c>
      <c r="E22" s="128"/>
      <c r="F22" s="72">
        <f>16-$A$11</f>
        <v>6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1068</v>
      </c>
      <c r="D23" s="127" t="str">
        <f>$D$16</f>
        <v>CARQUEFOU TENNIS DE TABLE</v>
      </c>
      <c r="E23" s="128"/>
      <c r="F23" s="72">
        <f>16-$A$16</f>
        <v>1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27" t="str">
        <f>$D$15</f>
        <v>CHANGE UNION SPORTIVE</v>
      </c>
      <c r="E24" s="128"/>
      <c r="F24" s="72">
        <f>16-$A$15</f>
        <v>2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452</v>
      </c>
      <c r="D25" s="127" t="str">
        <f>$D$13</f>
        <v>CROIXILLE L ETOILE (LA)ES</v>
      </c>
      <c r="E25" s="128"/>
      <c r="F25" s="72">
        <f>16-$A$13</f>
        <v>4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483</v>
      </c>
      <c r="D26" s="127" t="str">
        <f>$D$6</f>
        <v>ERNEENNE SPORT TENNIS DE</v>
      </c>
      <c r="E26" s="128"/>
      <c r="F26" s="72">
        <f>16-$A$6</f>
        <v>11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27" t="str">
        <f>$D$10</f>
        <v>FERRIERE VENDEE TENNIS DE</v>
      </c>
      <c r="E27" s="128"/>
      <c r="F27" s="72">
        <f>16-$A$10</f>
        <v>7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1502</v>
      </c>
      <c r="D28" s="127" t="str">
        <f>$D$7</f>
        <v>LA FLECHE USF TT</v>
      </c>
      <c r="E28" s="128"/>
      <c r="F28" s="72">
        <f>16-$A$7</f>
        <v>10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934.3</v>
      </c>
      <c r="D29" s="127" t="str">
        <f>$D$2</f>
        <v>LE MANS SARTHE TENNIS DE</v>
      </c>
      <c r="E29" s="128"/>
      <c r="F29" s="72">
        <f>16-$A$2</f>
        <v>15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35</v>
      </c>
      <c r="D30" s="127" t="str">
        <f>$D$14</f>
        <v>LOUVERNE TENNIS DE TABLE</v>
      </c>
      <c r="E30" s="128"/>
      <c r="F30" s="72">
        <f>16-$A$14</f>
        <v>3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511</v>
      </c>
      <c r="D31" s="127" t="str">
        <f>$D$8</f>
        <v>MAMERS CS</v>
      </c>
      <c r="E31" s="128"/>
      <c r="F31" s="72">
        <f>16-$A$8</f>
        <v>9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>
        <v>9</v>
      </c>
      <c r="D32" s="127" t="str">
        <f>$D$9</f>
        <v>MAYENNE CLUB ATHLETIQUE</v>
      </c>
      <c r="E32" s="128"/>
      <c r="F32" s="72">
        <f>16-$A$9</f>
        <v>8</v>
      </c>
      <c r="H32" s="70">
        <v>12850033</v>
      </c>
      <c r="I32" s="70" t="s">
        <v>37</v>
      </c>
      <c r="J32" s="69">
        <v>12</v>
      </c>
      <c r="K32" s="69">
        <v>6</v>
      </c>
      <c r="O32" s="78">
        <f t="shared" si="0"/>
        <v>18</v>
      </c>
    </row>
    <row r="33" spans="1:15" x14ac:dyDescent="0.3">
      <c r="A33" s="72">
        <v>869</v>
      </c>
      <c r="D33" s="127" t="str">
        <f>$D$4</f>
        <v>NANTES ST JOSEPH TENNIS D</v>
      </c>
      <c r="E33" s="128"/>
      <c r="F33" s="72">
        <f>16-$A$4</f>
        <v>13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27" t="str">
        <f>$D$3</f>
        <v>SUCE SUR ERDRE</v>
      </c>
      <c r="E34" s="128"/>
      <c r="F34" s="72">
        <f>16-$A$3</f>
        <v>14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13</v>
      </c>
      <c r="D35" s="127" t="str">
        <f>$D$12</f>
        <v>SUCE SUR ERDRE</v>
      </c>
      <c r="E35" s="128"/>
      <c r="F35" s="72">
        <f>16-$A$12</f>
        <v>5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478</v>
      </c>
      <c r="F36" s="70">
        <f>SUM(F21:F35)</f>
        <v>120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1672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892.1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30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510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>
        <v>9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866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469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478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1859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849.8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36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507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8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759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37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478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2315</v>
      </c>
      <c r="H58" s="70">
        <v>12440048</v>
      </c>
      <c r="I58" s="70" t="s">
        <v>696</v>
      </c>
      <c r="J58" s="69">
        <v>1</v>
      </c>
      <c r="O58" s="78">
        <f t="shared" si="0"/>
        <v>1</v>
      </c>
    </row>
    <row r="59" spans="1:15" x14ac:dyDescent="0.3">
      <c r="A59" s="72">
        <v>752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423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899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7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677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454</v>
      </c>
      <c r="H65" s="70">
        <v>12530060</v>
      </c>
      <c r="I65" s="70" t="s">
        <v>99</v>
      </c>
      <c r="J65" s="69">
        <v>2</v>
      </c>
      <c r="O65" s="78">
        <f t="shared" si="0"/>
        <v>2</v>
      </c>
    </row>
    <row r="66" spans="1:15" x14ac:dyDescent="0.3">
      <c r="A66" s="72" t="s">
        <v>483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2612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707.5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420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497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6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647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26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483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2844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676.9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406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509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6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627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206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478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3033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658.3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526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504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6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581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527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483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3610</v>
      </c>
      <c r="H98" s="70">
        <v>12530055</v>
      </c>
      <c r="I98" s="70" t="s">
        <v>131</v>
      </c>
      <c r="J98" s="69">
        <v>4</v>
      </c>
      <c r="O98" s="78">
        <f t="shared" si="1"/>
        <v>4</v>
      </c>
    </row>
    <row r="99" spans="1:15" x14ac:dyDescent="0.3">
      <c r="A99" s="72">
        <v>600.5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866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867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5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507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451</v>
      </c>
      <c r="H105" s="70">
        <v>12530017</v>
      </c>
      <c r="I105" s="70" t="s">
        <v>137</v>
      </c>
      <c r="J105" s="69">
        <v>11</v>
      </c>
      <c r="O105" s="78">
        <f t="shared" si="1"/>
        <v>11</v>
      </c>
    </row>
    <row r="106" spans="1:15" x14ac:dyDescent="0.3">
      <c r="A106" s="72" t="s">
        <v>478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3647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597.5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36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546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5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547</v>
      </c>
      <c r="H113" s="70">
        <v>12850024</v>
      </c>
      <c r="I113" s="70" t="s">
        <v>145</v>
      </c>
      <c r="J113" s="69">
        <v>7</v>
      </c>
      <c r="O113" s="78">
        <f t="shared" si="1"/>
        <v>7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37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478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3857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578.6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868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869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5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503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13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483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4224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551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407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515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5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549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516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478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4355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541.9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900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901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5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535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J144" s="69">
        <v>10</v>
      </c>
      <c r="O144" s="78">
        <f t="shared" si="2"/>
        <v>10</v>
      </c>
    </row>
    <row r="145" spans="1:15" x14ac:dyDescent="0.3">
      <c r="A145" s="69" t="s">
        <v>902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483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4434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537.9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743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744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5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538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465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478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4461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536.5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931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932</v>
      </c>
      <c r="H161" s="77">
        <v>12720104</v>
      </c>
      <c r="I161" s="70" t="s">
        <v>190</v>
      </c>
      <c r="J161" s="69">
        <v>15</v>
      </c>
      <c r="O161" s="78">
        <f t="shared" si="2"/>
        <v>15</v>
      </c>
    </row>
    <row r="162" spans="1:15" x14ac:dyDescent="0.3">
      <c r="A162" s="69">
        <v>5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500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696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478</v>
      </c>
      <c r="H166" s="70">
        <v>12490073</v>
      </c>
      <c r="I166" s="70" t="s">
        <v>566</v>
      </c>
      <c r="O166" s="78">
        <f t="shared" si="2"/>
        <v>0</v>
      </c>
    </row>
    <row r="167" spans="1:15" x14ac:dyDescent="0.3">
      <c r="A167" s="69">
        <v>16</v>
      </c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A168" s="69">
        <v>4180</v>
      </c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A169" s="69">
        <v>525</v>
      </c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A170" s="69" t="s">
        <v>524</v>
      </c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A171" s="69" t="s">
        <v>525</v>
      </c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A172" s="69">
        <v>5</v>
      </c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A173" s="69">
        <v>525</v>
      </c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A175" s="69" t="s">
        <v>5</v>
      </c>
      <c r="H175" s="70">
        <v>12530035</v>
      </c>
      <c r="I175" s="70" t="s">
        <v>202</v>
      </c>
      <c r="J175" s="69">
        <v>3</v>
      </c>
      <c r="O175" s="78">
        <f t="shared" si="2"/>
        <v>3</v>
      </c>
    </row>
    <row r="176" spans="1:15" x14ac:dyDescent="0.3">
      <c r="A176" s="69" t="s">
        <v>483</v>
      </c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J179" s="69">
        <v>9</v>
      </c>
      <c r="O179" s="78">
        <f t="shared" si="2"/>
        <v>9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J185" s="69">
        <v>8</v>
      </c>
      <c r="O185" s="78">
        <f t="shared" si="2"/>
        <v>8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J213" s="69">
        <v>13</v>
      </c>
      <c r="O213" s="78">
        <f t="shared" si="3"/>
        <v>13</v>
      </c>
    </row>
    <row r="214" spans="8:15" x14ac:dyDescent="0.3">
      <c r="H214" s="70">
        <v>12440058</v>
      </c>
      <c r="I214" s="70" t="s">
        <v>44</v>
      </c>
      <c r="O214" s="78">
        <f t="shared" si="3"/>
        <v>0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O224" s="78">
        <f t="shared" si="3"/>
        <v>0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O227" s="78">
        <f t="shared" si="3"/>
        <v>0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O252" s="78">
        <f t="shared" si="3"/>
        <v>0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O283" s="78">
        <f t="shared" si="4"/>
        <v>0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O297" s="78">
        <f t="shared" si="4"/>
        <v>0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O317" s="78">
        <f t="shared" si="4"/>
        <v>0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J326" s="69">
        <v>14</v>
      </c>
      <c r="K326" s="69">
        <v>5</v>
      </c>
      <c r="O326" s="78">
        <f t="shared" si="5"/>
        <v>19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O332" s="78">
        <f t="shared" si="5"/>
        <v>0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1:F35">
    <sortCondition ref="D21:D35"/>
    <sortCondition descending="1" ref="F21:F35"/>
  </sortState>
  <conditionalFormatting sqref="D21:D35">
    <cfRule type="expression" dxfId="39" priority="3">
      <formula>$D21=$D20</formula>
    </cfRule>
  </conditionalFormatting>
  <conditionalFormatting sqref="H3:I361">
    <cfRule type="expression" dxfId="38" priority="2">
      <formula>$O3&gt;0</formula>
    </cfRule>
  </conditionalFormatting>
  <conditionalFormatting sqref="J3:O363">
    <cfRule type="cellIs" dxfId="37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3644-7920-4764-A58D-3A139B55D6B9}">
  <dimension ref="A1:O363"/>
  <sheetViews>
    <sheetView topLeftCell="A49" zoomScale="115" zoomScaleNormal="115" workbookViewId="0"/>
  </sheetViews>
  <sheetFormatPr baseColWidth="10" defaultColWidth="11.54296875" defaultRowHeight="13" x14ac:dyDescent="0.3"/>
  <cols>
    <col min="1" max="1" width="5.54296875" style="69" bestFit="1" customWidth="1"/>
    <col min="2" max="3" width="11.54296875" style="70"/>
    <col min="4" max="4" width="25" style="22" bestFit="1" customWidth="1"/>
    <col min="5" max="5" width="7.1796875" style="70" bestFit="1" customWidth="1"/>
    <col min="6" max="6" width="3.54296875" style="70" bestFit="1" customWidth="1"/>
    <col min="7" max="7" width="10.81640625" style="69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BERRADA</v>
      </c>
      <c r="C2" s="70" t="str">
        <f>A21</f>
        <v>DINA</v>
      </c>
      <c r="D2" s="52" t="str">
        <f>A25</f>
        <v>ROMAGNE (LA) - S.S.</v>
      </c>
      <c r="E2" s="70">
        <f>A19</f>
        <v>1657.8</v>
      </c>
      <c r="F2" s="74"/>
      <c r="G2" s="84"/>
    </row>
    <row r="3" spans="1:15" x14ac:dyDescent="0.3">
      <c r="A3" s="69">
        <v>2</v>
      </c>
      <c r="B3" s="70" t="str">
        <f>A30</f>
        <v>HEDOUIN</v>
      </c>
      <c r="C3" s="70" t="str">
        <f>A31</f>
        <v>LUCIE</v>
      </c>
      <c r="D3" s="101" t="str">
        <f>A35</f>
        <v>NANTES ST JOSEPH TENNIS D</v>
      </c>
      <c r="E3" s="70">
        <f>A29</f>
        <v>1553.9</v>
      </c>
      <c r="F3" s="74"/>
      <c r="G3" s="84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CHARNY</v>
      </c>
      <c r="C4" s="70" t="str">
        <f>A41</f>
        <v>ARWEN</v>
      </c>
      <c r="D4" s="101" t="str">
        <f>A45</f>
        <v>ROMAGNE (LA) - S.S.</v>
      </c>
      <c r="E4" s="70">
        <f>A39</f>
        <v>1459.4</v>
      </c>
      <c r="F4" s="74"/>
      <c r="G4" s="84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GRISON</v>
      </c>
      <c r="C5" s="70" t="str">
        <f>A51</f>
        <v>JODIE</v>
      </c>
      <c r="D5" s="101" t="str">
        <f>A55</f>
        <v>LE MANS SARTHE TENNIS DE</v>
      </c>
      <c r="E5" s="70">
        <f>A49</f>
        <v>1194.5</v>
      </c>
      <c r="F5" s="74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JAOUEN</v>
      </c>
      <c r="C6" s="70" t="str">
        <f>A61</f>
        <v>LEA</v>
      </c>
      <c r="D6" s="101" t="str">
        <f>A65</f>
        <v>ORVAULT SPORT TENNIS DE T</v>
      </c>
      <c r="E6" s="70">
        <f>A59</f>
        <v>1005.4</v>
      </c>
      <c r="F6" s="74"/>
      <c r="G6" s="84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GIRARD</v>
      </c>
      <c r="C7" s="70" t="str">
        <f>A71</f>
        <v>CHLOE</v>
      </c>
      <c r="D7" s="101" t="str">
        <f>A75</f>
        <v>SAVENAY ASP TT</v>
      </c>
      <c r="E7" s="70">
        <f>A69</f>
        <v>969.4</v>
      </c>
      <c r="F7" s="74"/>
      <c r="G7" s="85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BOUFFELIERE</v>
      </c>
      <c r="C8" s="70" t="str">
        <f>A81</f>
        <v>DORIANE</v>
      </c>
      <c r="D8" s="52" t="str">
        <f>A85</f>
        <v>VERNANTES REVEIL VERNANTA</v>
      </c>
      <c r="E8" s="70">
        <f>A79</f>
        <v>899.4</v>
      </c>
      <c r="F8" s="74"/>
      <c r="G8" s="84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JOSEPH</v>
      </c>
      <c r="C9" s="70" t="str">
        <f>A91</f>
        <v>MELYNE</v>
      </c>
      <c r="D9" s="52" t="str">
        <f>A95</f>
        <v>ST MELAINE-MOZE LOIRE-AUB</v>
      </c>
      <c r="E9" s="70">
        <f>A89</f>
        <v>855.6</v>
      </c>
      <c r="F9" s="74"/>
      <c r="G9" s="84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DE SILANS</v>
      </c>
      <c r="C10" s="70" t="str">
        <f>A101</f>
        <v>LOUISE</v>
      </c>
      <c r="D10" s="102" t="str">
        <f>A105</f>
        <v>CHANGE UNION SPORTIVE</v>
      </c>
      <c r="E10" s="70">
        <f>A99</f>
        <v>810</v>
      </c>
      <c r="F10" s="80"/>
      <c r="G10" s="85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SCHLACHTER</v>
      </c>
      <c r="C11" s="70" t="str">
        <f>A111</f>
        <v>MAELLE</v>
      </c>
      <c r="D11" s="22" t="str">
        <f>A115</f>
        <v>ST NAZAIRE TENNIS DE TABL</v>
      </c>
      <c r="E11" s="70">
        <f>A109</f>
        <v>782.4</v>
      </c>
      <c r="F11" s="81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BUREAU</v>
      </c>
      <c r="C12" s="70" t="str">
        <f>A121</f>
        <v>MAENA</v>
      </c>
      <c r="D12" s="22" t="str">
        <f>A125</f>
        <v>CARQUEFOU TENNIS DE TABLE</v>
      </c>
      <c r="E12" s="70">
        <f>A119</f>
        <v>749.1</v>
      </c>
      <c r="F12" s="81"/>
      <c r="G12" s="84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RAVELEAU</v>
      </c>
      <c r="C13" s="70" t="str">
        <f>A131</f>
        <v>ANNA</v>
      </c>
      <c r="D13" s="22" t="str">
        <f>A135</f>
        <v>TENNIS DE TABLE LA ROCHE</v>
      </c>
      <c r="E13" s="70">
        <f>A129</f>
        <v>682</v>
      </c>
      <c r="G13" s="85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JULIENNE</v>
      </c>
      <c r="C14" s="70" t="str">
        <f>A141</f>
        <v>ROMANE</v>
      </c>
      <c r="D14" s="22" t="str">
        <f>A145</f>
        <v>LE MANS SARTHE TENNIS DE</v>
      </c>
      <c r="E14" s="70">
        <f>A139</f>
        <v>666.5</v>
      </c>
      <c r="F14" s="81"/>
      <c r="G14" s="84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COUPARD</v>
      </c>
      <c r="C15" s="70" t="str">
        <f>A151</f>
        <v>CLARA</v>
      </c>
      <c r="D15" s="22" t="str">
        <f>A155</f>
        <v>ST BERTHEVIN/ST LOUP-53 U</v>
      </c>
      <c r="E15" s="70">
        <f>A149</f>
        <v>661.1</v>
      </c>
      <c r="F15" s="81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MECHINAUD</v>
      </c>
      <c r="C16" s="70" t="str">
        <f>A161</f>
        <v>CHLOE</v>
      </c>
      <c r="D16" s="22" t="str">
        <f>A165</f>
        <v>LANDES GENUSSON E</v>
      </c>
      <c r="E16" s="70">
        <f>A159</f>
        <v>638</v>
      </c>
      <c r="F16" s="81"/>
      <c r="G16" s="85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O17" s="78">
        <f t="shared" si="0"/>
        <v>0</v>
      </c>
    </row>
    <row r="18" spans="1:15" x14ac:dyDescent="0.3">
      <c r="A18" s="72">
        <v>236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1657.8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39</v>
      </c>
      <c r="D20" s="127" t="str">
        <f>$D$12</f>
        <v>CARQUEFOU TENNIS DE TABLE</v>
      </c>
      <c r="E20" s="128"/>
      <c r="F20" s="72">
        <f>16-$A$12</f>
        <v>5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496</v>
      </c>
      <c r="D21" s="127" t="str">
        <f>$D$10</f>
        <v>CHANGE UNION SPORTIVE</v>
      </c>
      <c r="E21" s="128"/>
      <c r="F21" s="72">
        <f>16-$A$10</f>
        <v>7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>
        <v>15</v>
      </c>
      <c r="D22" s="127" t="str">
        <f>$D$16</f>
        <v>LANDES GENUSSON E</v>
      </c>
      <c r="E22" s="128"/>
      <c r="F22" s="72">
        <f>16-$A$16</f>
        <v>1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1529</v>
      </c>
      <c r="D23" s="127" t="str">
        <f>$D$5</f>
        <v>LE MANS SARTHE TENNIS DE</v>
      </c>
      <c r="E23" s="128"/>
      <c r="F23" s="72">
        <f>16-$A$5</f>
        <v>12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27" t="str">
        <f>$D$14</f>
        <v>LE MANS SARTHE TENNIS DE</v>
      </c>
      <c r="E24" s="128"/>
      <c r="F24" s="72">
        <f>16-$A$14</f>
        <v>3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18</v>
      </c>
      <c r="D25" s="127" t="str">
        <f>$D$3</f>
        <v>NANTES ST JOSEPH TENNIS D</v>
      </c>
      <c r="E25" s="128"/>
      <c r="F25" s="72">
        <f>16-$A$3</f>
        <v>14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443</v>
      </c>
      <c r="D26" s="127" t="str">
        <f>$D$6</f>
        <v>ORVAULT SPORT TENNIS DE T</v>
      </c>
      <c r="E26" s="128"/>
      <c r="F26" s="72">
        <f>16-$A$6</f>
        <v>11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27" t="str">
        <f>$D$2</f>
        <v>ROMAGNE (LA) - S.S.</v>
      </c>
      <c r="E27" s="128"/>
      <c r="F27" s="72">
        <f>16-$A$2</f>
        <v>15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317</v>
      </c>
      <c r="D28" s="127" t="str">
        <f>$D$4</f>
        <v>ROMAGNE (LA) - S.S.</v>
      </c>
      <c r="E28" s="128"/>
      <c r="F28" s="72">
        <f>16-$A$4</f>
        <v>13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1553.9</v>
      </c>
      <c r="D29" s="127" t="str">
        <f>$D$7</f>
        <v>SAVENAY ASP TT</v>
      </c>
      <c r="E29" s="128"/>
      <c r="F29" s="72">
        <f>16-$A$7</f>
        <v>10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40</v>
      </c>
      <c r="D30" s="127" t="str">
        <f>$D$15</f>
        <v>ST BERTHEVIN/ST LOUP-53 U</v>
      </c>
      <c r="E30" s="128"/>
      <c r="F30" s="72">
        <f>16-$A$15</f>
        <v>2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497</v>
      </c>
      <c r="D31" s="127" t="str">
        <f>$D$9</f>
        <v>ST MELAINE-MOZE LOIRE-AUB</v>
      </c>
      <c r="E31" s="128"/>
      <c r="F31" s="72">
        <f>16-$A$9</f>
        <v>8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>
        <v>14</v>
      </c>
      <c r="D32" s="127" t="str">
        <f>$D$11</f>
        <v>ST NAZAIRE TENNIS DE TABL</v>
      </c>
      <c r="E32" s="128"/>
      <c r="F32" s="72">
        <f>16-$A$11</f>
        <v>6</v>
      </c>
      <c r="H32" s="70">
        <v>12850033</v>
      </c>
      <c r="I32" s="70" t="s">
        <v>37</v>
      </c>
      <c r="O32" s="78">
        <f t="shared" si="0"/>
        <v>0</v>
      </c>
    </row>
    <row r="33" spans="1:15" x14ac:dyDescent="0.3">
      <c r="A33" s="72">
        <v>1416</v>
      </c>
      <c r="D33" s="127" t="str">
        <f>$D$13</f>
        <v>TENNIS DE TABLE LA ROCHE</v>
      </c>
      <c r="E33" s="128"/>
      <c r="F33" s="72">
        <f>16-$A$13</f>
        <v>4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D34" s="127" t="str">
        <f>$D$8</f>
        <v>VERNANTES REVEIL VERNANTA</v>
      </c>
      <c r="E34" s="128"/>
      <c r="F34" s="72">
        <f>16-$A$8</f>
        <v>9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469</v>
      </c>
      <c r="D35" s="104"/>
      <c r="E35" s="83"/>
      <c r="F35" s="69"/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443</v>
      </c>
      <c r="H36" s="70">
        <v>12850016</v>
      </c>
      <c r="I36" s="70" t="s">
        <v>8</v>
      </c>
      <c r="O36" s="78">
        <f t="shared" si="0"/>
        <v>0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397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1459.4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29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508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>
        <v>13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1324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18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445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767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1194.5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408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503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>
        <v>11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1061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452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443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1247</v>
      </c>
      <c r="H58" s="70">
        <v>12440048</v>
      </c>
      <c r="I58" s="70" t="s">
        <v>696</v>
      </c>
      <c r="J58" s="69">
        <v>5</v>
      </c>
      <c r="O58" s="78">
        <f t="shared" si="0"/>
        <v>5</v>
      </c>
    </row>
    <row r="59" spans="1:15" x14ac:dyDescent="0.3">
      <c r="A59" s="72">
        <v>1005.4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409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495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10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957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475</v>
      </c>
      <c r="H65" s="70">
        <v>12530060</v>
      </c>
      <c r="I65" s="70" t="s">
        <v>99</v>
      </c>
      <c r="J65" s="69">
        <v>7</v>
      </c>
      <c r="O65" s="78">
        <f t="shared" si="0"/>
        <v>7</v>
      </c>
    </row>
    <row r="66" spans="1:15" x14ac:dyDescent="0.3">
      <c r="A66" s="72" t="s">
        <v>443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1366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969.4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32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509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>
        <v>9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917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33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445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1632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899.4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410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505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>
        <v>8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809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506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443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1832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855.6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531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532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8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753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533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443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2040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810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745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746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7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742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465</v>
      </c>
      <c r="H105" s="70">
        <v>12530017</v>
      </c>
      <c r="I105" s="70" t="s">
        <v>137</v>
      </c>
      <c r="O105" s="78">
        <f t="shared" si="1"/>
        <v>0</v>
      </c>
    </row>
    <row r="106" spans="1:15" x14ac:dyDescent="0.3">
      <c r="A106" s="72" t="s">
        <v>443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2171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782.4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38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513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8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778</v>
      </c>
      <c r="H113" s="70">
        <v>12850024</v>
      </c>
      <c r="I113" s="70" t="s">
        <v>145</v>
      </c>
      <c r="O113" s="78">
        <f t="shared" si="1"/>
        <v>0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514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445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2331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749.1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34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512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7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656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696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445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2805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682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903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904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6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560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742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445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2955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666.5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747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502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7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668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452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443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3004</v>
      </c>
      <c r="H148" s="70">
        <v>12850015</v>
      </c>
      <c r="I148" s="70" t="s">
        <v>178</v>
      </c>
      <c r="J148" s="69">
        <v>1</v>
      </c>
      <c r="O148" s="78">
        <f t="shared" si="2"/>
        <v>1</v>
      </c>
    </row>
    <row r="149" spans="1:15" x14ac:dyDescent="0.3">
      <c r="A149" s="69">
        <v>661.1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748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490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6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590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528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443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3216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638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933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509</v>
      </c>
      <c r="H161" s="77">
        <v>12720104</v>
      </c>
      <c r="I161" s="70" t="s">
        <v>190</v>
      </c>
      <c r="J161" s="69">
        <v>12</v>
      </c>
      <c r="K161" s="69">
        <v>3</v>
      </c>
      <c r="O161" s="78">
        <f t="shared" si="2"/>
        <v>15</v>
      </c>
    </row>
    <row r="162" spans="1:15" x14ac:dyDescent="0.3">
      <c r="A162" s="69">
        <v>6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557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178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445</v>
      </c>
      <c r="H166" s="70">
        <v>12490073</v>
      </c>
      <c r="I166" s="70" t="s">
        <v>566</v>
      </c>
      <c r="O166" s="78">
        <f t="shared" si="2"/>
        <v>0</v>
      </c>
    </row>
    <row r="167" spans="1:15" x14ac:dyDescent="0.3">
      <c r="A167" s="69">
        <v>16</v>
      </c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A168" s="69">
        <v>3514</v>
      </c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A169" s="69">
        <v>589.9</v>
      </c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A170" s="69" t="s">
        <v>884</v>
      </c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A171" s="69" t="s">
        <v>885</v>
      </c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A172" s="69">
        <v>6</v>
      </c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A173" s="69">
        <v>556</v>
      </c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A175" s="69" t="s">
        <v>514</v>
      </c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A176" s="69" t="s">
        <v>445</v>
      </c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J213" s="69">
        <v>14</v>
      </c>
      <c r="O213" s="78">
        <f t="shared" si="3"/>
        <v>14</v>
      </c>
    </row>
    <row r="214" spans="8:15" x14ac:dyDescent="0.3">
      <c r="H214" s="70">
        <v>12440058</v>
      </c>
      <c r="I214" s="70" t="s">
        <v>44</v>
      </c>
      <c r="O214" s="78">
        <f t="shared" si="3"/>
        <v>0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J224" s="69">
        <v>11</v>
      </c>
      <c r="O224" s="78">
        <f t="shared" si="3"/>
        <v>11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O227" s="78">
        <f t="shared" si="3"/>
        <v>0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J252" s="69">
        <v>15</v>
      </c>
      <c r="K252" s="69">
        <v>13</v>
      </c>
      <c r="O252" s="78">
        <f t="shared" si="3"/>
        <v>28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J261" s="69">
        <v>10</v>
      </c>
      <c r="O261" s="78">
        <f t="shared" si="4"/>
        <v>10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J280" s="69">
        <v>2</v>
      </c>
      <c r="O280" s="78">
        <f t="shared" si="4"/>
        <v>2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O283" s="78">
        <f t="shared" si="4"/>
        <v>0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O297" s="78">
        <f t="shared" si="4"/>
        <v>0</v>
      </c>
    </row>
    <row r="298" spans="8:15" x14ac:dyDescent="0.3">
      <c r="H298" s="70">
        <v>12440138</v>
      </c>
      <c r="I298" s="70" t="s">
        <v>4</v>
      </c>
      <c r="O298" s="78">
        <f t="shared" si="4"/>
        <v>0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J305" s="69">
        <v>8</v>
      </c>
      <c r="O305" s="78">
        <f t="shared" si="4"/>
        <v>8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J309" s="69">
        <v>6</v>
      </c>
      <c r="O309" s="78">
        <f t="shared" si="4"/>
        <v>6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O317" s="78">
        <f t="shared" si="4"/>
        <v>0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O326" s="78">
        <f t="shared" si="5"/>
        <v>0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J332" s="69">
        <v>4</v>
      </c>
      <c r="O332" s="78">
        <f t="shared" si="5"/>
        <v>4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J352" s="69">
        <v>9</v>
      </c>
      <c r="O352" s="78">
        <f t="shared" si="5"/>
        <v>9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20:F34">
    <sortCondition ref="D20:D34"/>
    <sortCondition descending="1" ref="F20:F34"/>
  </sortState>
  <conditionalFormatting sqref="D20:D35">
    <cfRule type="expression" dxfId="36" priority="3">
      <formula>$D20=$D19</formula>
    </cfRule>
  </conditionalFormatting>
  <conditionalFormatting sqref="H3:I361">
    <cfRule type="expression" dxfId="35" priority="2">
      <formula>$O3&gt;0</formula>
    </cfRule>
  </conditionalFormatting>
  <conditionalFormatting sqref="J3:O363">
    <cfRule type="cellIs" dxfId="3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CA4F-5B6A-4283-AE22-A8B9CDF3FA03}">
  <dimension ref="A1:O363"/>
  <sheetViews>
    <sheetView zoomScale="115" zoomScaleNormal="115" workbookViewId="0"/>
  </sheetViews>
  <sheetFormatPr baseColWidth="10" defaultColWidth="11.54296875" defaultRowHeight="13" x14ac:dyDescent="0.3"/>
  <cols>
    <col min="1" max="1" width="25.453125" style="69" bestFit="1" customWidth="1"/>
    <col min="2" max="3" width="11.54296875" style="70"/>
    <col min="4" max="4" width="25" style="22" bestFit="1" customWidth="1"/>
    <col min="5" max="5" width="7.1796875" style="70" bestFit="1" customWidth="1"/>
    <col min="6" max="6" width="4" style="70" bestFit="1" customWidth="1"/>
    <col min="7" max="7" width="10.81640625" style="71" customWidth="1"/>
    <col min="8" max="8" width="11.54296875" style="70"/>
    <col min="9" max="9" width="33.453125" style="70" bestFit="1" customWidth="1"/>
    <col min="10" max="14" width="3.81640625" style="69" customWidth="1"/>
    <col min="15" max="15" width="4.08984375" style="73" bestFit="1" customWidth="1"/>
    <col min="16" max="16384" width="11.54296875" style="70"/>
  </cols>
  <sheetData>
    <row r="1" spans="1:15" x14ac:dyDescent="0.3">
      <c r="J1" s="72"/>
      <c r="K1" s="72"/>
      <c r="L1" s="72"/>
      <c r="M1" s="72"/>
      <c r="N1" s="72"/>
    </row>
    <row r="2" spans="1:15" x14ac:dyDescent="0.3">
      <c r="A2" s="69">
        <v>1</v>
      </c>
      <c r="B2" s="70" t="str">
        <f>A20</f>
        <v>GUERIN</v>
      </c>
      <c r="C2" s="70" t="str">
        <f>A21</f>
        <v>JADE</v>
      </c>
      <c r="D2" s="52" t="str">
        <f>A25</f>
        <v>LE MANS SARTHE TENNIS DE</v>
      </c>
      <c r="E2" s="70">
        <f>A19</f>
        <v>1905.1</v>
      </c>
      <c r="F2" s="74"/>
      <c r="G2" s="75"/>
    </row>
    <row r="3" spans="1:15" x14ac:dyDescent="0.3">
      <c r="A3" s="69">
        <v>2</v>
      </c>
      <c r="B3" s="70" t="str">
        <f>A30</f>
        <v>VALLEE</v>
      </c>
      <c r="C3" s="70" t="str">
        <f>A31</f>
        <v>EMMA</v>
      </c>
      <c r="D3" s="101" t="str">
        <f>A35</f>
        <v>ST JULIEN TENNIS DE TABLE</v>
      </c>
      <c r="E3" s="70">
        <f>A29</f>
        <v>1825.9</v>
      </c>
      <c r="F3" s="74"/>
      <c r="G3" s="75"/>
      <c r="H3" s="70">
        <v>12440101</v>
      </c>
      <c r="I3" s="70" t="s">
        <v>393</v>
      </c>
      <c r="O3" s="78">
        <f t="shared" ref="O3:O66" si="0">SUM(J3:N3)</f>
        <v>0</v>
      </c>
    </row>
    <row r="4" spans="1:15" x14ac:dyDescent="0.3">
      <c r="A4" s="69">
        <v>3</v>
      </c>
      <c r="B4" s="70" t="str">
        <f>A40</f>
        <v>BUREAU</v>
      </c>
      <c r="C4" s="70" t="str">
        <f>A41</f>
        <v>CLEMENCE</v>
      </c>
      <c r="D4" s="101" t="str">
        <f>A45</f>
        <v>LE MANS SARTHE TENNIS DE</v>
      </c>
      <c r="E4" s="70">
        <f>A39</f>
        <v>1632.4</v>
      </c>
      <c r="F4" s="74"/>
      <c r="G4" s="75"/>
      <c r="H4" s="70">
        <v>12850028</v>
      </c>
      <c r="I4" s="70" t="s">
        <v>28</v>
      </c>
      <c r="O4" s="78">
        <f t="shared" si="0"/>
        <v>0</v>
      </c>
    </row>
    <row r="5" spans="1:15" x14ac:dyDescent="0.3">
      <c r="A5" s="69">
        <v>4</v>
      </c>
      <c r="B5" s="70" t="str">
        <f>A50</f>
        <v>BONNEAU</v>
      </c>
      <c r="C5" s="70" t="str">
        <f>A51</f>
        <v>ANNE LISE</v>
      </c>
      <c r="D5" s="101" t="str">
        <f>A55</f>
        <v>BEAUFOU VENDEE (ASL)</v>
      </c>
      <c r="E5" s="70">
        <f>A49</f>
        <v>1593.1</v>
      </c>
      <c r="F5" s="74"/>
      <c r="G5" s="75"/>
      <c r="H5" s="70">
        <v>12490055</v>
      </c>
      <c r="I5" s="70" t="s">
        <v>46</v>
      </c>
      <c r="O5" s="78">
        <f t="shared" si="0"/>
        <v>0</v>
      </c>
    </row>
    <row r="6" spans="1:15" x14ac:dyDescent="0.3">
      <c r="A6" s="69">
        <v>5</v>
      </c>
      <c r="B6" s="70" t="str">
        <f>A60</f>
        <v>BEAUDRON</v>
      </c>
      <c r="C6" s="70" t="str">
        <f>A61</f>
        <v>CLARA</v>
      </c>
      <c r="D6" s="101" t="str">
        <f>A65</f>
        <v>LE MANS SARTHE TENNIS DE</v>
      </c>
      <c r="E6" s="70">
        <f>A59</f>
        <v>1550.4</v>
      </c>
      <c r="F6" s="74"/>
      <c r="G6" s="75"/>
      <c r="H6" s="70">
        <v>12851016</v>
      </c>
      <c r="I6" s="70" t="s">
        <v>701</v>
      </c>
      <c r="O6" s="78">
        <f t="shared" si="0"/>
        <v>0</v>
      </c>
    </row>
    <row r="7" spans="1:15" x14ac:dyDescent="0.3">
      <c r="A7" s="69">
        <v>6</v>
      </c>
      <c r="B7" s="70" t="str">
        <f>A70</f>
        <v>DUGAST</v>
      </c>
      <c r="C7" s="70" t="str">
        <f>A71</f>
        <v>JEANNE</v>
      </c>
      <c r="D7" s="101" t="str">
        <f>A75</f>
        <v>ST HILAIRE DE LOULAY</v>
      </c>
      <c r="E7" s="70">
        <f>A69</f>
        <v>1529.4</v>
      </c>
      <c r="F7" s="74"/>
      <c r="G7" s="75"/>
      <c r="H7" s="70">
        <v>12490010</v>
      </c>
      <c r="I7" s="70" t="s">
        <v>47</v>
      </c>
      <c r="O7" s="78">
        <f t="shared" si="0"/>
        <v>0</v>
      </c>
    </row>
    <row r="8" spans="1:15" x14ac:dyDescent="0.3">
      <c r="A8" s="69">
        <v>7</v>
      </c>
      <c r="B8" s="70" t="str">
        <f>A80</f>
        <v>MAGUERY</v>
      </c>
      <c r="C8" s="70" t="str">
        <f>A81</f>
        <v>FLAVIE</v>
      </c>
      <c r="D8" s="52" t="str">
        <f>A85</f>
        <v>LES LOUPS D'ANGERS TT</v>
      </c>
      <c r="E8" s="70">
        <f>A79</f>
        <v>1510.5</v>
      </c>
      <c r="F8" s="74"/>
      <c r="H8" s="70">
        <v>12530105</v>
      </c>
      <c r="I8" s="70" t="s">
        <v>48</v>
      </c>
      <c r="O8" s="78">
        <f t="shared" si="0"/>
        <v>0</v>
      </c>
    </row>
    <row r="9" spans="1:15" x14ac:dyDescent="0.3">
      <c r="A9" s="69">
        <v>8</v>
      </c>
      <c r="B9" s="70" t="str">
        <f>A90</f>
        <v>DEMEY</v>
      </c>
      <c r="C9" s="70" t="str">
        <f>A91</f>
        <v>SARAH</v>
      </c>
      <c r="D9" s="52" t="str">
        <f>A95</f>
        <v>NANTES ST MEDARD DOULON</v>
      </c>
      <c r="E9" s="70">
        <f>A89</f>
        <v>1492.6</v>
      </c>
      <c r="F9" s="74"/>
      <c r="G9" s="75"/>
      <c r="H9" s="70">
        <v>12440026</v>
      </c>
      <c r="I9" s="70" t="s">
        <v>49</v>
      </c>
      <c r="O9" s="78">
        <f t="shared" si="0"/>
        <v>0</v>
      </c>
    </row>
    <row r="10" spans="1:15" x14ac:dyDescent="0.3">
      <c r="A10" s="69">
        <v>9</v>
      </c>
      <c r="B10" s="70" t="str">
        <f>A100</f>
        <v>MACHARD</v>
      </c>
      <c r="C10" s="70" t="str">
        <f>A101</f>
        <v>MAINA</v>
      </c>
      <c r="D10" s="102" t="str">
        <f>A105</f>
        <v>CHANGE UNION SPORTIVE</v>
      </c>
      <c r="E10" s="70">
        <f>A99</f>
        <v>1364.6</v>
      </c>
      <c r="F10" s="80"/>
      <c r="G10" s="75"/>
      <c r="H10" s="70">
        <v>12490067</v>
      </c>
      <c r="I10" s="70" t="s">
        <v>50</v>
      </c>
      <c r="O10" s="78">
        <f t="shared" si="0"/>
        <v>0</v>
      </c>
    </row>
    <row r="11" spans="1:15" x14ac:dyDescent="0.3">
      <c r="A11" s="69">
        <v>10</v>
      </c>
      <c r="B11" s="70" t="str">
        <f>A110</f>
        <v>SALEY</v>
      </c>
      <c r="C11" s="70" t="str">
        <f>A111</f>
        <v>LEILANI</v>
      </c>
      <c r="D11" s="22" t="str">
        <f>A115</f>
        <v>NANTES ST JOSEPH TENNIS D</v>
      </c>
      <c r="E11" s="70">
        <f>A109</f>
        <v>1356</v>
      </c>
      <c r="F11" s="81"/>
      <c r="G11" s="75"/>
      <c r="H11" s="70">
        <v>12490134</v>
      </c>
      <c r="I11" s="70" t="s">
        <v>51</v>
      </c>
      <c r="O11" s="78">
        <f t="shared" si="0"/>
        <v>0</v>
      </c>
    </row>
    <row r="12" spans="1:15" x14ac:dyDescent="0.3">
      <c r="A12" s="69">
        <v>11</v>
      </c>
      <c r="B12" s="70" t="str">
        <f>A120</f>
        <v>GORCE</v>
      </c>
      <c r="C12" s="70" t="str">
        <f>A121</f>
        <v>CLEMENTINE</v>
      </c>
      <c r="D12" s="22" t="str">
        <f>A125</f>
        <v>LE MANS SARTHE TENNIS DE</v>
      </c>
      <c r="E12" s="70">
        <f>A119</f>
        <v>1302.0999999999999</v>
      </c>
      <c r="F12" s="81"/>
      <c r="G12" s="75"/>
      <c r="H12" s="70">
        <v>12490034</v>
      </c>
      <c r="I12" s="70" t="s">
        <v>52</v>
      </c>
      <c r="O12" s="78">
        <f t="shared" si="0"/>
        <v>0</v>
      </c>
    </row>
    <row r="13" spans="1:15" x14ac:dyDescent="0.3">
      <c r="A13" s="69">
        <v>12</v>
      </c>
      <c r="B13" s="70" t="str">
        <f>A130</f>
        <v>ORIEUX</v>
      </c>
      <c r="C13" s="70" t="str">
        <f>A131</f>
        <v>LEA</v>
      </c>
      <c r="D13" s="22" t="str">
        <f>A135</f>
        <v>ST COLOMBAN T.T.</v>
      </c>
      <c r="E13" s="70">
        <f>A129</f>
        <v>1260.4000000000001</v>
      </c>
      <c r="F13" s="81"/>
      <c r="G13" s="75"/>
      <c r="H13" s="70">
        <v>12490029</v>
      </c>
      <c r="I13" s="70" t="s">
        <v>53</v>
      </c>
      <c r="O13" s="78">
        <f t="shared" si="0"/>
        <v>0</v>
      </c>
    </row>
    <row r="14" spans="1:15" x14ac:dyDescent="0.3">
      <c r="A14" s="69">
        <v>13</v>
      </c>
      <c r="B14" s="70" t="str">
        <f>A140</f>
        <v>GAUTIER</v>
      </c>
      <c r="C14" s="70" t="str">
        <f>A141</f>
        <v>CONSTANCE</v>
      </c>
      <c r="D14" s="22" t="str">
        <f>A145</f>
        <v>ARNAGE US</v>
      </c>
      <c r="E14" s="70">
        <f>A139</f>
        <v>1215.0999999999999</v>
      </c>
      <c r="F14" s="81"/>
      <c r="G14" s="75"/>
      <c r="H14" s="70">
        <v>12850078</v>
      </c>
      <c r="I14" s="70" t="s">
        <v>55</v>
      </c>
      <c r="O14" s="78">
        <f t="shared" si="0"/>
        <v>0</v>
      </c>
    </row>
    <row r="15" spans="1:15" x14ac:dyDescent="0.3">
      <c r="A15" s="69">
        <v>14</v>
      </c>
      <c r="B15" s="70" t="str">
        <f>A150</f>
        <v>BOSSARD</v>
      </c>
      <c r="C15" s="70" t="str">
        <f>A151</f>
        <v>LEA</v>
      </c>
      <c r="D15" s="22" t="str">
        <f>A155</f>
        <v>BELLEVIGNY ESBV</v>
      </c>
      <c r="E15" s="70">
        <f>A149</f>
        <v>1125</v>
      </c>
      <c r="F15" s="81"/>
      <c r="G15" s="75"/>
      <c r="H15" s="70">
        <v>12720034</v>
      </c>
      <c r="I15" s="70" t="s">
        <v>56</v>
      </c>
      <c r="O15" s="78">
        <f t="shared" si="0"/>
        <v>0</v>
      </c>
    </row>
    <row r="16" spans="1:15" x14ac:dyDescent="0.3">
      <c r="A16" s="69">
        <v>15</v>
      </c>
      <c r="B16" s="70" t="str">
        <f>A160</f>
        <v>PRIOLET</v>
      </c>
      <c r="C16" s="70" t="str">
        <f>A161</f>
        <v>HEIDI</v>
      </c>
      <c r="D16" s="22" t="str">
        <f>A165</f>
        <v>BELLEVIGNY ESBV</v>
      </c>
      <c r="E16" s="70">
        <f>A159</f>
        <v>1094.5</v>
      </c>
      <c r="G16" s="75"/>
      <c r="H16" s="70">
        <v>12720079</v>
      </c>
      <c r="I16" s="70" t="s">
        <v>57</v>
      </c>
      <c r="O16" s="78">
        <f t="shared" si="0"/>
        <v>0</v>
      </c>
    </row>
    <row r="17" spans="1:15" x14ac:dyDescent="0.3">
      <c r="A17" s="82">
        <v>1</v>
      </c>
      <c r="H17" s="70">
        <v>12720008</v>
      </c>
      <c r="I17" s="70" t="s">
        <v>25</v>
      </c>
      <c r="J17" s="69">
        <v>3</v>
      </c>
      <c r="O17" s="78">
        <f t="shared" si="0"/>
        <v>3</v>
      </c>
    </row>
    <row r="18" spans="1:15" x14ac:dyDescent="0.3">
      <c r="A18" s="72">
        <v>123</v>
      </c>
      <c r="H18" s="70">
        <v>12530127</v>
      </c>
      <c r="I18" s="70" t="s">
        <v>58</v>
      </c>
      <c r="O18" s="78">
        <f t="shared" si="0"/>
        <v>0</v>
      </c>
    </row>
    <row r="19" spans="1:15" x14ac:dyDescent="0.3">
      <c r="A19" s="72">
        <v>1905.1</v>
      </c>
      <c r="D19" s="127" t="str">
        <f>$D$14</f>
        <v>ARNAGE US</v>
      </c>
      <c r="E19" s="128"/>
      <c r="F19" s="72">
        <f>16-$A$14</f>
        <v>3</v>
      </c>
      <c r="H19" s="70">
        <v>12720133</v>
      </c>
      <c r="I19" s="70" t="s">
        <v>59</v>
      </c>
      <c r="O19" s="78">
        <f t="shared" si="0"/>
        <v>0</v>
      </c>
    </row>
    <row r="20" spans="1:15" x14ac:dyDescent="0.3">
      <c r="A20" s="72" t="s">
        <v>435</v>
      </c>
      <c r="D20" s="127" t="str">
        <f>$D$5</f>
        <v>BEAUFOU VENDEE (ASL)</v>
      </c>
      <c r="E20" s="128"/>
      <c r="F20" s="72">
        <f>16-$A$5</f>
        <v>12</v>
      </c>
      <c r="H20" s="70">
        <v>12538909</v>
      </c>
      <c r="I20" s="70" t="s">
        <v>60</v>
      </c>
      <c r="O20" s="78">
        <f t="shared" si="0"/>
        <v>0</v>
      </c>
    </row>
    <row r="21" spans="1:15" x14ac:dyDescent="0.3">
      <c r="A21" s="72" t="s">
        <v>486</v>
      </c>
      <c r="D21" s="127" t="str">
        <f>$D$15</f>
        <v>BELLEVIGNY ESBV</v>
      </c>
      <c r="E21" s="128"/>
      <c r="F21" s="72">
        <f>16-$A$15</f>
        <v>2</v>
      </c>
      <c r="H21" s="70">
        <v>12440227</v>
      </c>
      <c r="I21" s="70" t="s">
        <v>61</v>
      </c>
      <c r="O21" s="78">
        <f t="shared" si="0"/>
        <v>0</v>
      </c>
    </row>
    <row r="22" spans="1:15" x14ac:dyDescent="0.3">
      <c r="A22" s="72" t="s">
        <v>839</v>
      </c>
      <c r="D22" s="127" t="str">
        <f>$D$16</f>
        <v>BELLEVIGNY ESBV</v>
      </c>
      <c r="E22" s="128"/>
      <c r="F22" s="72">
        <f>16-$A$16</f>
        <v>1</v>
      </c>
      <c r="H22" s="70">
        <v>12850031</v>
      </c>
      <c r="I22" s="70" t="s">
        <v>62</v>
      </c>
      <c r="O22" s="78">
        <f t="shared" si="0"/>
        <v>0</v>
      </c>
    </row>
    <row r="23" spans="1:15" x14ac:dyDescent="0.3">
      <c r="A23" s="72">
        <v>1787</v>
      </c>
      <c r="D23" s="127" t="str">
        <f>$D$10</f>
        <v>CHANGE UNION SPORTIVE</v>
      </c>
      <c r="E23" s="128"/>
      <c r="F23" s="72">
        <f>16-$A$10</f>
        <v>7</v>
      </c>
      <c r="H23" s="70">
        <v>12490063</v>
      </c>
      <c r="I23" s="70" t="s">
        <v>63</v>
      </c>
      <c r="O23" s="78">
        <f t="shared" si="0"/>
        <v>0</v>
      </c>
    </row>
    <row r="24" spans="1:15" x14ac:dyDescent="0.3">
      <c r="A24" s="72"/>
      <c r="D24" s="127" t="str">
        <f>$D$2</f>
        <v>LE MANS SARTHE TENNIS DE</v>
      </c>
      <c r="E24" s="128"/>
      <c r="F24" s="72">
        <f>16-$A$2</f>
        <v>15</v>
      </c>
      <c r="H24" s="70">
        <v>12530090</v>
      </c>
      <c r="I24" s="70" t="s">
        <v>703</v>
      </c>
      <c r="O24" s="78">
        <f t="shared" si="0"/>
        <v>0</v>
      </c>
    </row>
    <row r="25" spans="1:15" x14ac:dyDescent="0.3">
      <c r="A25" s="72" t="s">
        <v>452</v>
      </c>
      <c r="D25" s="127" t="str">
        <f>$D$4</f>
        <v>LE MANS SARTHE TENNIS DE</v>
      </c>
      <c r="E25" s="128"/>
      <c r="F25" s="72">
        <f>16-$A$4</f>
        <v>13</v>
      </c>
      <c r="H25" s="70">
        <v>12530001</v>
      </c>
      <c r="I25" s="70" t="s">
        <v>64</v>
      </c>
      <c r="O25" s="78">
        <f t="shared" si="0"/>
        <v>0</v>
      </c>
    </row>
    <row r="26" spans="1:15" x14ac:dyDescent="0.3">
      <c r="A26" s="72" t="s">
        <v>709</v>
      </c>
      <c r="D26" s="127" t="str">
        <f>$D$6</f>
        <v>LE MANS SARTHE TENNIS DE</v>
      </c>
      <c r="E26" s="128"/>
      <c r="F26" s="72">
        <f>16-$A$6</f>
        <v>11</v>
      </c>
      <c r="H26" s="70">
        <v>12530109</v>
      </c>
      <c r="I26" s="70" t="s">
        <v>65</v>
      </c>
      <c r="O26" s="78">
        <f t="shared" si="0"/>
        <v>0</v>
      </c>
    </row>
    <row r="27" spans="1:15" x14ac:dyDescent="0.3">
      <c r="A27" s="72">
        <v>2</v>
      </c>
      <c r="D27" s="127" t="str">
        <f>$D$12</f>
        <v>LE MANS SARTHE TENNIS DE</v>
      </c>
      <c r="E27" s="128"/>
      <c r="F27" s="72">
        <f>16-$A$12</f>
        <v>5</v>
      </c>
      <c r="H27" s="70">
        <v>12490044</v>
      </c>
      <c r="I27" s="70" t="s">
        <v>66</v>
      </c>
      <c r="O27" s="78">
        <f t="shared" si="0"/>
        <v>0</v>
      </c>
    </row>
    <row r="28" spans="1:15" x14ac:dyDescent="0.3">
      <c r="A28" s="72">
        <v>157</v>
      </c>
      <c r="D28" s="127" t="str">
        <f>$D$8</f>
        <v>LES LOUPS D'ANGERS TT</v>
      </c>
      <c r="E28" s="128"/>
      <c r="F28" s="72">
        <f>16-$A$8</f>
        <v>9</v>
      </c>
      <c r="H28" s="70">
        <v>12490129</v>
      </c>
      <c r="I28" s="70" t="s">
        <v>67</v>
      </c>
      <c r="O28" s="78">
        <f t="shared" si="0"/>
        <v>0</v>
      </c>
    </row>
    <row r="29" spans="1:15" x14ac:dyDescent="0.3">
      <c r="A29" s="72">
        <v>1825.9</v>
      </c>
      <c r="D29" s="127" t="str">
        <f>$D$11</f>
        <v>NANTES ST JOSEPH TENNIS D</v>
      </c>
      <c r="E29" s="128"/>
      <c r="F29" s="72">
        <f>16-$A$11</f>
        <v>6</v>
      </c>
      <c r="H29" s="70">
        <v>12538910</v>
      </c>
      <c r="I29" s="70" t="s">
        <v>68</v>
      </c>
      <c r="O29" s="78">
        <f t="shared" si="0"/>
        <v>0</v>
      </c>
    </row>
    <row r="30" spans="1:15" x14ac:dyDescent="0.3">
      <c r="A30" s="72" t="s">
        <v>436</v>
      </c>
      <c r="D30" s="127" t="str">
        <f>$D$9</f>
        <v>NANTES ST MEDARD DOULON</v>
      </c>
      <c r="E30" s="128"/>
      <c r="F30" s="72">
        <f>16-$A$9</f>
        <v>8</v>
      </c>
      <c r="H30" s="70">
        <v>12530021</v>
      </c>
      <c r="I30" s="70" t="s">
        <v>69</v>
      </c>
      <c r="O30" s="78">
        <f t="shared" si="0"/>
        <v>0</v>
      </c>
    </row>
    <row r="31" spans="1:15" x14ac:dyDescent="0.3">
      <c r="A31" s="72" t="s">
        <v>487</v>
      </c>
      <c r="D31" s="127" t="str">
        <f>$D$13</f>
        <v>ST COLOMBAN T.T.</v>
      </c>
      <c r="E31" s="128"/>
      <c r="F31" s="72">
        <f>16-$A$13</f>
        <v>4</v>
      </c>
      <c r="H31" s="70">
        <v>12490115</v>
      </c>
      <c r="I31" s="70" t="s">
        <v>70</v>
      </c>
      <c r="O31" s="78">
        <f t="shared" si="0"/>
        <v>0</v>
      </c>
    </row>
    <row r="32" spans="1:15" x14ac:dyDescent="0.3">
      <c r="A32" s="72" t="s">
        <v>838</v>
      </c>
      <c r="D32" s="127" t="str">
        <f>$D$7</f>
        <v>ST HILAIRE DE LOULAY</v>
      </c>
      <c r="E32" s="128"/>
      <c r="F32" s="72">
        <f>16-$A$7</f>
        <v>10</v>
      </c>
      <c r="H32" s="70">
        <v>12850033</v>
      </c>
      <c r="I32" s="70" t="s">
        <v>37</v>
      </c>
      <c r="J32" s="69">
        <v>12</v>
      </c>
      <c r="O32" s="78">
        <f t="shared" si="0"/>
        <v>12</v>
      </c>
    </row>
    <row r="33" spans="1:15" x14ac:dyDescent="0.3">
      <c r="A33" s="72">
        <v>1806</v>
      </c>
      <c r="D33" s="127" t="str">
        <f>$D$3</f>
        <v>ST JULIEN TENNIS DE TABLE</v>
      </c>
      <c r="E33" s="128"/>
      <c r="F33" s="72">
        <f>16-$A$3</f>
        <v>14</v>
      </c>
      <c r="H33" s="70">
        <v>12490117</v>
      </c>
      <c r="I33" s="70" t="s">
        <v>71</v>
      </c>
      <c r="O33" s="78">
        <f t="shared" si="0"/>
        <v>0</v>
      </c>
    </row>
    <row r="34" spans="1:15" x14ac:dyDescent="0.3">
      <c r="A34" s="72"/>
      <c r="F34" s="70">
        <f>SUM(F19:F33)</f>
        <v>120</v>
      </c>
      <c r="H34" s="70">
        <v>12850125</v>
      </c>
      <c r="I34" s="70" t="s">
        <v>72</v>
      </c>
      <c r="O34" s="78">
        <f t="shared" si="0"/>
        <v>0</v>
      </c>
    </row>
    <row r="35" spans="1:15" x14ac:dyDescent="0.3">
      <c r="A35" s="72" t="s">
        <v>4</v>
      </c>
      <c r="H35" s="70">
        <v>12490107</v>
      </c>
      <c r="I35" s="70" t="s">
        <v>73</v>
      </c>
      <c r="O35" s="78">
        <f t="shared" si="0"/>
        <v>0</v>
      </c>
    </row>
    <row r="36" spans="1:15" x14ac:dyDescent="0.3">
      <c r="A36" s="72" t="s">
        <v>457</v>
      </c>
      <c r="H36" s="70">
        <v>12850016</v>
      </c>
      <c r="I36" s="70" t="s">
        <v>8</v>
      </c>
      <c r="J36" s="69">
        <v>2</v>
      </c>
      <c r="K36" s="69">
        <v>1</v>
      </c>
      <c r="O36" s="78">
        <f t="shared" si="0"/>
        <v>3</v>
      </c>
    </row>
    <row r="37" spans="1:15" x14ac:dyDescent="0.3">
      <c r="A37" s="72">
        <v>3</v>
      </c>
      <c r="H37" s="70">
        <v>12850165</v>
      </c>
      <c r="I37" s="70" t="s">
        <v>74</v>
      </c>
      <c r="O37" s="78">
        <f t="shared" si="0"/>
        <v>0</v>
      </c>
    </row>
    <row r="38" spans="1:15" x14ac:dyDescent="0.3">
      <c r="A38" s="72">
        <v>255</v>
      </c>
      <c r="H38" s="70">
        <v>12440279</v>
      </c>
      <c r="I38" s="70" t="s">
        <v>75</v>
      </c>
      <c r="O38" s="78">
        <f t="shared" si="0"/>
        <v>0</v>
      </c>
    </row>
    <row r="39" spans="1:15" x14ac:dyDescent="0.3">
      <c r="A39" s="72">
        <v>1632.4</v>
      </c>
      <c r="H39" s="70">
        <v>12440054</v>
      </c>
      <c r="I39" s="70" t="s">
        <v>76</v>
      </c>
      <c r="O39" s="78">
        <f t="shared" si="0"/>
        <v>0</v>
      </c>
    </row>
    <row r="40" spans="1:15" x14ac:dyDescent="0.3">
      <c r="A40" s="72" t="s">
        <v>34</v>
      </c>
      <c r="H40" s="70">
        <v>12538908</v>
      </c>
      <c r="I40" s="70" t="s">
        <v>77</v>
      </c>
      <c r="O40" s="78">
        <f t="shared" si="0"/>
        <v>0</v>
      </c>
    </row>
    <row r="41" spans="1:15" x14ac:dyDescent="0.3">
      <c r="A41" s="72" t="s">
        <v>492</v>
      </c>
      <c r="H41" s="70">
        <v>12440032</v>
      </c>
      <c r="I41" s="70" t="s">
        <v>78</v>
      </c>
      <c r="O41" s="78">
        <f t="shared" si="0"/>
        <v>0</v>
      </c>
    </row>
    <row r="42" spans="1:15" x14ac:dyDescent="0.3">
      <c r="A42" s="72" t="s">
        <v>841</v>
      </c>
      <c r="H42" s="70">
        <v>12490004</v>
      </c>
      <c r="I42" s="70" t="s">
        <v>79</v>
      </c>
      <c r="O42" s="78">
        <f t="shared" si="0"/>
        <v>0</v>
      </c>
    </row>
    <row r="43" spans="1:15" x14ac:dyDescent="0.3">
      <c r="A43" s="72">
        <v>1584</v>
      </c>
      <c r="H43" s="70">
        <v>12530020</v>
      </c>
      <c r="I43" s="70" t="s">
        <v>80</v>
      </c>
      <c r="O43" s="78">
        <f t="shared" si="0"/>
        <v>0</v>
      </c>
    </row>
    <row r="44" spans="1:15" x14ac:dyDescent="0.3">
      <c r="A44" s="72"/>
      <c r="H44" s="70">
        <v>12720041</v>
      </c>
      <c r="I44" s="70" t="s">
        <v>81</v>
      </c>
      <c r="O44" s="78">
        <f t="shared" si="0"/>
        <v>0</v>
      </c>
    </row>
    <row r="45" spans="1:15" x14ac:dyDescent="0.3">
      <c r="A45" s="72" t="s">
        <v>452</v>
      </c>
      <c r="H45" s="70">
        <v>12440081</v>
      </c>
      <c r="I45" s="70" t="s">
        <v>82</v>
      </c>
      <c r="O45" s="78">
        <f t="shared" si="0"/>
        <v>0</v>
      </c>
    </row>
    <row r="46" spans="1:15" x14ac:dyDescent="0.3">
      <c r="A46" s="72" t="s">
        <v>462</v>
      </c>
      <c r="H46" s="70">
        <v>12490038</v>
      </c>
      <c r="I46" s="70" t="s">
        <v>83</v>
      </c>
      <c r="O46" s="78">
        <f t="shared" si="0"/>
        <v>0</v>
      </c>
    </row>
    <row r="47" spans="1:15" x14ac:dyDescent="0.3">
      <c r="A47" s="72">
        <v>4</v>
      </c>
      <c r="H47" s="70">
        <v>12440154</v>
      </c>
      <c r="I47" s="70" t="s">
        <v>84</v>
      </c>
      <c r="O47" s="78">
        <f t="shared" si="0"/>
        <v>0</v>
      </c>
    </row>
    <row r="48" spans="1:15" x14ac:dyDescent="0.3">
      <c r="A48" s="72">
        <v>282</v>
      </c>
      <c r="H48" s="70">
        <v>12850012</v>
      </c>
      <c r="I48" s="70" t="s">
        <v>85</v>
      </c>
      <c r="O48" s="78">
        <f t="shared" si="0"/>
        <v>0</v>
      </c>
    </row>
    <row r="49" spans="1:15" x14ac:dyDescent="0.3">
      <c r="A49" s="72">
        <v>1593.1</v>
      </c>
      <c r="H49" s="70">
        <v>12530008</v>
      </c>
      <c r="I49" s="70" t="s">
        <v>86</v>
      </c>
      <c r="O49" s="78">
        <f t="shared" si="0"/>
        <v>0</v>
      </c>
    </row>
    <row r="50" spans="1:15" x14ac:dyDescent="0.3">
      <c r="A50" s="72" t="s">
        <v>438</v>
      </c>
      <c r="H50" s="70">
        <v>12490043</v>
      </c>
      <c r="I50" s="70" t="s">
        <v>87</v>
      </c>
      <c r="O50" s="78">
        <f t="shared" si="0"/>
        <v>0</v>
      </c>
    </row>
    <row r="51" spans="1:15" x14ac:dyDescent="0.3">
      <c r="A51" s="72" t="s">
        <v>491</v>
      </c>
      <c r="H51" s="70">
        <v>12850126</v>
      </c>
      <c r="I51" s="70" t="s">
        <v>88</v>
      </c>
      <c r="O51" s="78">
        <f t="shared" si="0"/>
        <v>0</v>
      </c>
    </row>
    <row r="52" spans="1:15" x14ac:dyDescent="0.3">
      <c r="A52" s="72" t="s">
        <v>840</v>
      </c>
      <c r="H52" s="70">
        <v>12440025</v>
      </c>
      <c r="I52" s="70" t="s">
        <v>89</v>
      </c>
      <c r="O52" s="78">
        <f t="shared" si="0"/>
        <v>0</v>
      </c>
    </row>
    <row r="53" spans="1:15" x14ac:dyDescent="0.3">
      <c r="A53" s="72">
        <v>1598</v>
      </c>
      <c r="H53" s="70">
        <v>12850143</v>
      </c>
      <c r="I53" s="70" t="s">
        <v>90</v>
      </c>
      <c r="O53" s="78">
        <f t="shared" si="0"/>
        <v>0</v>
      </c>
    </row>
    <row r="54" spans="1:15" x14ac:dyDescent="0.3">
      <c r="A54" s="72"/>
      <c r="H54" s="70">
        <v>12440015</v>
      </c>
      <c r="I54" s="70" t="s">
        <v>91</v>
      </c>
      <c r="O54" s="78">
        <f t="shared" si="0"/>
        <v>0</v>
      </c>
    </row>
    <row r="55" spans="1:15" x14ac:dyDescent="0.3">
      <c r="A55" s="72" t="s">
        <v>37</v>
      </c>
      <c r="H55" s="70">
        <v>12440160</v>
      </c>
      <c r="I55" s="70" t="s">
        <v>92</v>
      </c>
      <c r="O55" s="78">
        <f t="shared" si="0"/>
        <v>0</v>
      </c>
    </row>
    <row r="56" spans="1:15" x14ac:dyDescent="0.3">
      <c r="A56" s="72" t="s">
        <v>457</v>
      </c>
      <c r="H56" s="70">
        <v>12850039</v>
      </c>
      <c r="I56" s="70" t="s">
        <v>93</v>
      </c>
      <c r="O56" s="78">
        <f t="shared" si="0"/>
        <v>0</v>
      </c>
    </row>
    <row r="57" spans="1:15" x14ac:dyDescent="0.3">
      <c r="A57" s="72">
        <v>5</v>
      </c>
      <c r="H57" s="70">
        <v>12490018</v>
      </c>
      <c r="I57" s="70" t="s">
        <v>94</v>
      </c>
      <c r="O57" s="78">
        <f t="shared" si="0"/>
        <v>0</v>
      </c>
    </row>
    <row r="58" spans="1:15" x14ac:dyDescent="0.3">
      <c r="A58" s="72">
        <v>319</v>
      </c>
      <c r="H58" s="70">
        <v>12440048</v>
      </c>
      <c r="I58" s="70" t="s">
        <v>696</v>
      </c>
      <c r="O58" s="78">
        <f t="shared" si="0"/>
        <v>0</v>
      </c>
    </row>
    <row r="59" spans="1:15" x14ac:dyDescent="0.3">
      <c r="A59" s="72">
        <v>1550.4</v>
      </c>
      <c r="H59" s="70">
        <v>12440028</v>
      </c>
      <c r="I59" s="70" t="s">
        <v>704</v>
      </c>
      <c r="O59" s="78">
        <f t="shared" si="0"/>
        <v>0</v>
      </c>
    </row>
    <row r="60" spans="1:15" x14ac:dyDescent="0.3">
      <c r="A60" s="72" t="s">
        <v>489</v>
      </c>
      <c r="H60" s="70">
        <v>12490019</v>
      </c>
      <c r="I60" s="70" t="s">
        <v>708</v>
      </c>
      <c r="O60" s="78">
        <f t="shared" si="0"/>
        <v>0</v>
      </c>
    </row>
    <row r="61" spans="1:15" x14ac:dyDescent="0.3">
      <c r="A61" s="72" t="s">
        <v>490</v>
      </c>
      <c r="H61" s="70">
        <v>12850026</v>
      </c>
      <c r="I61" s="70" t="s">
        <v>95</v>
      </c>
      <c r="O61" s="78">
        <f t="shared" si="0"/>
        <v>0</v>
      </c>
    </row>
    <row r="62" spans="1:15" x14ac:dyDescent="0.3">
      <c r="A62" s="72">
        <v>15</v>
      </c>
      <c r="H62" s="70">
        <v>12490068</v>
      </c>
      <c r="I62" s="70" t="s">
        <v>96</v>
      </c>
      <c r="O62" s="78">
        <f t="shared" si="0"/>
        <v>0</v>
      </c>
    </row>
    <row r="63" spans="1:15" x14ac:dyDescent="0.3">
      <c r="A63" s="72">
        <v>1521</v>
      </c>
      <c r="H63" s="70">
        <v>12720091</v>
      </c>
      <c r="I63" s="70" t="s">
        <v>97</v>
      </c>
      <c r="O63" s="78">
        <f t="shared" si="0"/>
        <v>0</v>
      </c>
    </row>
    <row r="64" spans="1:15" x14ac:dyDescent="0.3">
      <c r="A64" s="72"/>
      <c r="H64" s="70">
        <v>12720051</v>
      </c>
      <c r="I64" s="70" t="s">
        <v>98</v>
      </c>
      <c r="O64" s="78">
        <f t="shared" si="0"/>
        <v>0</v>
      </c>
    </row>
    <row r="65" spans="1:15" x14ac:dyDescent="0.3">
      <c r="A65" s="72" t="s">
        <v>452</v>
      </c>
      <c r="H65" s="70">
        <v>12530060</v>
      </c>
      <c r="I65" s="70" t="s">
        <v>99</v>
      </c>
      <c r="J65" s="69">
        <v>7</v>
      </c>
      <c r="O65" s="78">
        <f t="shared" si="0"/>
        <v>7</v>
      </c>
    </row>
    <row r="66" spans="1:15" x14ac:dyDescent="0.3">
      <c r="A66" s="72" t="s">
        <v>457</v>
      </c>
      <c r="H66" s="70">
        <v>12850172</v>
      </c>
      <c r="I66" s="70" t="s">
        <v>100</v>
      </c>
      <c r="O66" s="78">
        <f t="shared" si="0"/>
        <v>0</v>
      </c>
    </row>
    <row r="67" spans="1:15" x14ac:dyDescent="0.3">
      <c r="A67" s="72">
        <v>6</v>
      </c>
      <c r="H67" s="70">
        <v>12440033</v>
      </c>
      <c r="I67" s="70" t="s">
        <v>101</v>
      </c>
      <c r="O67" s="78">
        <f t="shared" ref="O67:O130" si="1">SUM(J67:N67)</f>
        <v>0</v>
      </c>
    </row>
    <row r="68" spans="1:15" x14ac:dyDescent="0.3">
      <c r="A68" s="72">
        <v>335</v>
      </c>
      <c r="H68" s="70">
        <v>12530062</v>
      </c>
      <c r="I68" s="70" t="s">
        <v>102</v>
      </c>
      <c r="O68" s="78">
        <f t="shared" si="1"/>
        <v>0</v>
      </c>
    </row>
    <row r="69" spans="1:15" x14ac:dyDescent="0.3">
      <c r="A69" s="72">
        <v>1529.4</v>
      </c>
      <c r="H69" s="70">
        <v>12530042</v>
      </c>
      <c r="I69" s="70" t="s">
        <v>103</v>
      </c>
      <c r="O69" s="78">
        <f t="shared" si="1"/>
        <v>0</v>
      </c>
    </row>
    <row r="70" spans="1:15" x14ac:dyDescent="0.3">
      <c r="A70" s="72" t="s">
        <v>437</v>
      </c>
      <c r="H70" s="70">
        <v>12720021</v>
      </c>
      <c r="I70" s="70" t="s">
        <v>104</v>
      </c>
      <c r="O70" s="78">
        <f t="shared" si="1"/>
        <v>0</v>
      </c>
    </row>
    <row r="71" spans="1:15" x14ac:dyDescent="0.3">
      <c r="A71" s="72" t="s">
        <v>488</v>
      </c>
      <c r="H71" s="70">
        <v>12530018</v>
      </c>
      <c r="I71" s="70" t="s">
        <v>105</v>
      </c>
      <c r="O71" s="78">
        <f t="shared" si="1"/>
        <v>0</v>
      </c>
    </row>
    <row r="72" spans="1:15" x14ac:dyDescent="0.3">
      <c r="A72" s="72" t="s">
        <v>749</v>
      </c>
      <c r="H72" s="70">
        <v>12440030</v>
      </c>
      <c r="I72" s="70" t="s">
        <v>106</v>
      </c>
      <c r="O72" s="78">
        <f t="shared" si="1"/>
        <v>0</v>
      </c>
    </row>
    <row r="73" spans="1:15" x14ac:dyDescent="0.3">
      <c r="A73" s="72">
        <v>1555</v>
      </c>
      <c r="H73" s="70">
        <v>12530147</v>
      </c>
      <c r="I73" s="70" t="s">
        <v>107</v>
      </c>
      <c r="O73" s="78">
        <f t="shared" si="1"/>
        <v>0</v>
      </c>
    </row>
    <row r="74" spans="1:15" x14ac:dyDescent="0.3">
      <c r="A74" s="72"/>
      <c r="H74" s="70">
        <v>12530124</v>
      </c>
      <c r="I74" s="70" t="s">
        <v>108</v>
      </c>
      <c r="O74" s="78">
        <f t="shared" si="1"/>
        <v>0</v>
      </c>
    </row>
    <row r="75" spans="1:15" x14ac:dyDescent="0.3">
      <c r="A75" s="72" t="s">
        <v>7</v>
      </c>
      <c r="H75" s="70">
        <v>12850051</v>
      </c>
      <c r="I75" s="70" t="s">
        <v>109</v>
      </c>
      <c r="O75" s="78">
        <f t="shared" si="1"/>
        <v>0</v>
      </c>
    </row>
    <row r="76" spans="1:15" x14ac:dyDescent="0.3">
      <c r="A76" s="72" t="s">
        <v>709</v>
      </c>
      <c r="H76" s="70">
        <v>12440073</v>
      </c>
      <c r="I76" s="70" t="s">
        <v>110</v>
      </c>
      <c r="O76" s="78">
        <f t="shared" si="1"/>
        <v>0</v>
      </c>
    </row>
    <row r="77" spans="1:15" x14ac:dyDescent="0.3">
      <c r="A77" s="72">
        <v>7</v>
      </c>
      <c r="H77" s="70">
        <v>12850037</v>
      </c>
      <c r="I77" s="70" t="s">
        <v>111</v>
      </c>
      <c r="O77" s="78">
        <f t="shared" si="1"/>
        <v>0</v>
      </c>
    </row>
    <row r="78" spans="1:15" x14ac:dyDescent="0.3">
      <c r="A78" s="72">
        <v>356</v>
      </c>
      <c r="H78" s="70">
        <v>12530025</v>
      </c>
      <c r="I78" s="70" t="s">
        <v>112</v>
      </c>
      <c r="O78" s="78">
        <f t="shared" si="1"/>
        <v>0</v>
      </c>
    </row>
    <row r="79" spans="1:15" x14ac:dyDescent="0.3">
      <c r="A79" s="72">
        <v>1510.5</v>
      </c>
      <c r="H79" s="70">
        <v>12490088</v>
      </c>
      <c r="I79" s="70" t="s">
        <v>113</v>
      </c>
      <c r="O79" s="78">
        <f t="shared" si="1"/>
        <v>0</v>
      </c>
    </row>
    <row r="80" spans="1:15" x14ac:dyDescent="0.3">
      <c r="A80" s="72" t="s">
        <v>439</v>
      </c>
      <c r="H80" s="70">
        <v>12440262</v>
      </c>
      <c r="I80" s="70" t="s">
        <v>31</v>
      </c>
      <c r="O80" s="78">
        <f t="shared" si="1"/>
        <v>0</v>
      </c>
    </row>
    <row r="81" spans="1:15" x14ac:dyDescent="0.3">
      <c r="A81" s="72" t="s">
        <v>493</v>
      </c>
      <c r="H81" s="70">
        <v>12490132</v>
      </c>
      <c r="I81" s="70" t="s">
        <v>697</v>
      </c>
      <c r="O81" s="78">
        <f t="shared" si="1"/>
        <v>0</v>
      </c>
    </row>
    <row r="82" spans="1:15" x14ac:dyDescent="0.3">
      <c r="A82" s="72" t="s">
        <v>842</v>
      </c>
      <c r="H82" s="70">
        <v>12440070</v>
      </c>
      <c r="I82" s="70" t="s">
        <v>115</v>
      </c>
      <c r="O82" s="78">
        <f t="shared" si="1"/>
        <v>0</v>
      </c>
    </row>
    <row r="83" spans="1:15" x14ac:dyDescent="0.3">
      <c r="A83" s="72">
        <v>1538</v>
      </c>
      <c r="H83" s="70">
        <v>12850104</v>
      </c>
      <c r="I83" s="70" t="s">
        <v>116</v>
      </c>
      <c r="O83" s="78">
        <f t="shared" si="1"/>
        <v>0</v>
      </c>
    </row>
    <row r="84" spans="1:15" x14ac:dyDescent="0.3">
      <c r="A84" s="72"/>
      <c r="H84" s="70">
        <v>12850046</v>
      </c>
      <c r="I84" s="70" t="s">
        <v>117</v>
      </c>
      <c r="O84" s="78">
        <f t="shared" si="1"/>
        <v>0</v>
      </c>
    </row>
    <row r="85" spans="1:15" x14ac:dyDescent="0.3">
      <c r="A85" s="72" t="s">
        <v>566</v>
      </c>
      <c r="H85" s="70">
        <v>12530051</v>
      </c>
      <c r="I85" s="70" t="s">
        <v>118</v>
      </c>
      <c r="O85" s="78">
        <f t="shared" si="1"/>
        <v>0</v>
      </c>
    </row>
    <row r="86" spans="1:15" x14ac:dyDescent="0.3">
      <c r="A86" s="72" t="s">
        <v>709</v>
      </c>
      <c r="H86" s="70">
        <v>12720078</v>
      </c>
      <c r="I86" s="70" t="s">
        <v>119</v>
      </c>
      <c r="O86" s="78">
        <f t="shared" si="1"/>
        <v>0</v>
      </c>
    </row>
    <row r="87" spans="1:15" x14ac:dyDescent="0.3">
      <c r="A87" s="72">
        <v>8</v>
      </c>
      <c r="H87" s="70">
        <v>12530136</v>
      </c>
      <c r="I87" s="70" t="s">
        <v>120</v>
      </c>
      <c r="O87" s="78">
        <f t="shared" si="1"/>
        <v>0</v>
      </c>
    </row>
    <row r="88" spans="1:15" x14ac:dyDescent="0.3">
      <c r="A88" s="72">
        <v>366</v>
      </c>
      <c r="H88" s="70">
        <v>12440140</v>
      </c>
      <c r="I88" s="70" t="s">
        <v>121</v>
      </c>
      <c r="O88" s="78">
        <f t="shared" si="1"/>
        <v>0</v>
      </c>
    </row>
    <row r="89" spans="1:15" x14ac:dyDescent="0.3">
      <c r="A89" s="72">
        <v>1492.6</v>
      </c>
      <c r="H89" s="70">
        <v>12490026</v>
      </c>
      <c r="I89" s="70" t="s">
        <v>122</v>
      </c>
      <c r="O89" s="78">
        <f t="shared" si="1"/>
        <v>0</v>
      </c>
    </row>
    <row r="90" spans="1:15" x14ac:dyDescent="0.3">
      <c r="A90" s="72" t="s">
        <v>43</v>
      </c>
      <c r="H90" s="70">
        <v>12530087</v>
      </c>
      <c r="I90" s="70" t="s">
        <v>123</v>
      </c>
      <c r="O90" s="78">
        <f t="shared" si="1"/>
        <v>0</v>
      </c>
    </row>
    <row r="91" spans="1:15" x14ac:dyDescent="0.3">
      <c r="A91" s="72" t="s">
        <v>499</v>
      </c>
      <c r="H91" s="70">
        <v>12440193</v>
      </c>
      <c r="I91" s="70" t="s">
        <v>124</v>
      </c>
      <c r="O91" s="78">
        <f t="shared" si="1"/>
        <v>0</v>
      </c>
    </row>
    <row r="92" spans="1:15" x14ac:dyDescent="0.3">
      <c r="A92" s="72">
        <v>15</v>
      </c>
      <c r="H92" s="70">
        <v>12440236</v>
      </c>
      <c r="I92" s="70" t="s">
        <v>125</v>
      </c>
      <c r="O92" s="78">
        <f t="shared" si="1"/>
        <v>0</v>
      </c>
    </row>
    <row r="93" spans="1:15" x14ac:dyDescent="0.3">
      <c r="A93" s="72">
        <v>1495</v>
      </c>
      <c r="H93" s="70">
        <v>12440034</v>
      </c>
      <c r="I93" s="70" t="s">
        <v>126</v>
      </c>
      <c r="O93" s="78">
        <f t="shared" si="1"/>
        <v>0</v>
      </c>
    </row>
    <row r="94" spans="1:15" x14ac:dyDescent="0.3">
      <c r="A94" s="72"/>
      <c r="H94" s="70">
        <v>12440016</v>
      </c>
      <c r="I94" s="70" t="s">
        <v>127</v>
      </c>
      <c r="O94" s="78">
        <f t="shared" si="1"/>
        <v>0</v>
      </c>
    </row>
    <row r="95" spans="1:15" x14ac:dyDescent="0.3">
      <c r="A95" s="72" t="s">
        <v>44</v>
      </c>
      <c r="H95" s="70">
        <v>12720028</v>
      </c>
      <c r="I95" s="70" t="s">
        <v>128</v>
      </c>
      <c r="O95" s="78">
        <f t="shared" si="1"/>
        <v>0</v>
      </c>
    </row>
    <row r="96" spans="1:15" x14ac:dyDescent="0.3">
      <c r="A96" s="72" t="s">
        <v>460</v>
      </c>
      <c r="H96" s="70">
        <v>12530023</v>
      </c>
      <c r="I96" s="70" t="s">
        <v>129</v>
      </c>
      <c r="O96" s="78">
        <f t="shared" si="1"/>
        <v>0</v>
      </c>
    </row>
    <row r="97" spans="1:15" x14ac:dyDescent="0.3">
      <c r="A97" s="72">
        <v>9</v>
      </c>
      <c r="H97" s="70">
        <v>12530054</v>
      </c>
      <c r="I97" s="70" t="s">
        <v>130</v>
      </c>
      <c r="O97" s="78">
        <f t="shared" si="1"/>
        <v>0</v>
      </c>
    </row>
    <row r="98" spans="1:15" x14ac:dyDescent="0.3">
      <c r="A98" s="72">
        <v>504</v>
      </c>
      <c r="H98" s="70">
        <v>12530055</v>
      </c>
      <c r="I98" s="70" t="s">
        <v>131</v>
      </c>
      <c r="O98" s="78">
        <f t="shared" si="1"/>
        <v>0</v>
      </c>
    </row>
    <row r="99" spans="1:15" x14ac:dyDescent="0.3">
      <c r="A99" s="72">
        <v>1364.6</v>
      </c>
      <c r="H99" s="70">
        <v>12850131</v>
      </c>
      <c r="I99" s="70" t="s">
        <v>132</v>
      </c>
      <c r="O99" s="78">
        <f t="shared" si="1"/>
        <v>0</v>
      </c>
    </row>
    <row r="100" spans="1:15" x14ac:dyDescent="0.3">
      <c r="A100" s="72" t="s">
        <v>42</v>
      </c>
      <c r="H100" s="70">
        <v>12720092</v>
      </c>
      <c r="I100" s="70" t="s">
        <v>133</v>
      </c>
      <c r="O100" s="78">
        <f t="shared" si="1"/>
        <v>0</v>
      </c>
    </row>
    <row r="101" spans="1:15" x14ac:dyDescent="0.3">
      <c r="A101" s="72" t="s">
        <v>498</v>
      </c>
      <c r="H101" s="70">
        <v>12490021</v>
      </c>
      <c r="I101" s="70" t="s">
        <v>702</v>
      </c>
      <c r="O101" s="78">
        <f t="shared" si="1"/>
        <v>0</v>
      </c>
    </row>
    <row r="102" spans="1:15" x14ac:dyDescent="0.3">
      <c r="A102" s="72">
        <v>13</v>
      </c>
      <c r="H102" s="70">
        <v>12490106</v>
      </c>
      <c r="I102" s="70" t="s">
        <v>134</v>
      </c>
      <c r="O102" s="78">
        <f t="shared" si="1"/>
        <v>0</v>
      </c>
    </row>
    <row r="103" spans="1:15" x14ac:dyDescent="0.3">
      <c r="A103" s="72">
        <v>1316</v>
      </c>
      <c r="H103" s="70">
        <v>12440218</v>
      </c>
      <c r="I103" s="70" t="s">
        <v>135</v>
      </c>
      <c r="O103" s="78">
        <f t="shared" si="1"/>
        <v>0</v>
      </c>
    </row>
    <row r="104" spans="1:15" x14ac:dyDescent="0.3">
      <c r="A104" s="72"/>
      <c r="H104" s="70">
        <v>12850043</v>
      </c>
      <c r="I104" s="70" t="s">
        <v>136</v>
      </c>
      <c r="O104" s="78">
        <f t="shared" si="1"/>
        <v>0</v>
      </c>
    </row>
    <row r="105" spans="1:15" x14ac:dyDescent="0.3">
      <c r="A105" s="72" t="s">
        <v>465</v>
      </c>
      <c r="H105" s="70">
        <v>12530017</v>
      </c>
      <c r="I105" s="70" t="s">
        <v>137</v>
      </c>
      <c r="O105" s="78">
        <f t="shared" si="1"/>
        <v>0</v>
      </c>
    </row>
    <row r="106" spans="1:15" x14ac:dyDescent="0.3">
      <c r="A106" s="72" t="s">
        <v>460</v>
      </c>
      <c r="H106" s="70">
        <v>12850040</v>
      </c>
      <c r="I106" s="70" t="s">
        <v>138</v>
      </c>
      <c r="O106" s="78">
        <f t="shared" si="1"/>
        <v>0</v>
      </c>
    </row>
    <row r="107" spans="1:15" x14ac:dyDescent="0.3">
      <c r="A107" s="72">
        <v>10</v>
      </c>
      <c r="H107" s="70">
        <v>12720067</v>
      </c>
      <c r="I107" s="70" t="s">
        <v>139</v>
      </c>
      <c r="O107" s="78">
        <f t="shared" si="1"/>
        <v>0</v>
      </c>
    </row>
    <row r="108" spans="1:15" x14ac:dyDescent="0.3">
      <c r="A108" s="69">
        <v>520</v>
      </c>
      <c r="H108" s="70">
        <v>12490052</v>
      </c>
      <c r="I108" s="70" t="s">
        <v>140</v>
      </c>
      <c r="O108" s="78">
        <f t="shared" si="1"/>
        <v>0</v>
      </c>
    </row>
    <row r="109" spans="1:15" x14ac:dyDescent="0.3">
      <c r="A109" s="69">
        <v>1356</v>
      </c>
      <c r="H109" s="70">
        <v>12530016</v>
      </c>
      <c r="I109" s="70" t="s">
        <v>141</v>
      </c>
      <c r="O109" s="78">
        <f t="shared" si="1"/>
        <v>0</v>
      </c>
    </row>
    <row r="110" spans="1:15" x14ac:dyDescent="0.3">
      <c r="A110" s="69" t="s">
        <v>440</v>
      </c>
      <c r="H110" s="70">
        <v>12720111</v>
      </c>
      <c r="I110" s="70" t="s">
        <v>142</v>
      </c>
      <c r="O110" s="78">
        <f t="shared" si="1"/>
        <v>0</v>
      </c>
    </row>
    <row r="111" spans="1:15" x14ac:dyDescent="0.3">
      <c r="A111" s="69" t="s">
        <v>494</v>
      </c>
      <c r="H111" s="70">
        <v>12490127</v>
      </c>
      <c r="I111" s="70" t="s">
        <v>143</v>
      </c>
      <c r="O111" s="78">
        <f t="shared" si="1"/>
        <v>0</v>
      </c>
    </row>
    <row r="112" spans="1:15" x14ac:dyDescent="0.3">
      <c r="A112" s="69">
        <v>13</v>
      </c>
      <c r="H112" s="70">
        <v>12720029</v>
      </c>
      <c r="I112" s="70" t="s">
        <v>144</v>
      </c>
      <c r="O112" s="78">
        <f t="shared" si="1"/>
        <v>0</v>
      </c>
    </row>
    <row r="113" spans="1:15" x14ac:dyDescent="0.3">
      <c r="A113" s="69">
        <v>1290</v>
      </c>
      <c r="H113" s="70">
        <v>12850024</v>
      </c>
      <c r="I113" s="70" t="s">
        <v>145</v>
      </c>
      <c r="O113" s="78">
        <f t="shared" si="1"/>
        <v>0</v>
      </c>
    </row>
    <row r="114" spans="1:15" x14ac:dyDescent="0.3">
      <c r="H114" s="70">
        <v>12490024</v>
      </c>
      <c r="I114" s="70" t="s">
        <v>146</v>
      </c>
      <c r="O114" s="78">
        <f t="shared" si="1"/>
        <v>0</v>
      </c>
    </row>
    <row r="115" spans="1:15" x14ac:dyDescent="0.3">
      <c r="A115" s="69" t="s">
        <v>469</v>
      </c>
      <c r="H115" s="70">
        <v>12850138</v>
      </c>
      <c r="I115" s="70" t="s">
        <v>147</v>
      </c>
      <c r="O115" s="78">
        <f t="shared" si="1"/>
        <v>0</v>
      </c>
    </row>
    <row r="116" spans="1:15" x14ac:dyDescent="0.3">
      <c r="A116" s="69" t="s">
        <v>457</v>
      </c>
      <c r="H116" s="70">
        <v>12850020</v>
      </c>
      <c r="I116" s="70" t="s">
        <v>148</v>
      </c>
      <c r="O116" s="78">
        <f t="shared" si="1"/>
        <v>0</v>
      </c>
    </row>
    <row r="117" spans="1:15" x14ac:dyDescent="0.3">
      <c r="A117" s="69">
        <v>11</v>
      </c>
      <c r="H117" s="70">
        <v>12530010</v>
      </c>
      <c r="I117" s="70" t="s">
        <v>149</v>
      </c>
      <c r="O117" s="78">
        <f t="shared" si="1"/>
        <v>0</v>
      </c>
    </row>
    <row r="118" spans="1:15" x14ac:dyDescent="0.3">
      <c r="A118" s="69">
        <v>585</v>
      </c>
      <c r="H118" s="70">
        <v>12530015</v>
      </c>
      <c r="I118" s="70" t="s">
        <v>150</v>
      </c>
      <c r="O118" s="78">
        <f t="shared" si="1"/>
        <v>0</v>
      </c>
    </row>
    <row r="119" spans="1:15" x14ac:dyDescent="0.3">
      <c r="A119" s="69">
        <v>1302.0999999999999</v>
      </c>
      <c r="H119" s="70">
        <v>12720110</v>
      </c>
      <c r="I119" s="70" t="s">
        <v>151</v>
      </c>
      <c r="O119" s="78">
        <f t="shared" si="1"/>
        <v>0</v>
      </c>
    </row>
    <row r="120" spans="1:15" x14ac:dyDescent="0.3">
      <c r="A120" s="69" t="s">
        <v>41</v>
      </c>
      <c r="H120" s="70">
        <v>12530005</v>
      </c>
      <c r="I120" s="70" t="s">
        <v>152</v>
      </c>
      <c r="O120" s="78">
        <f t="shared" si="1"/>
        <v>0</v>
      </c>
    </row>
    <row r="121" spans="1:15" x14ac:dyDescent="0.3">
      <c r="A121" s="69" t="s">
        <v>500</v>
      </c>
      <c r="H121" s="70">
        <v>12440191</v>
      </c>
      <c r="I121" s="70" t="s">
        <v>153</v>
      </c>
      <c r="O121" s="78">
        <f t="shared" si="1"/>
        <v>0</v>
      </c>
    </row>
    <row r="122" spans="1:15" x14ac:dyDescent="0.3">
      <c r="A122" s="69">
        <v>12</v>
      </c>
      <c r="H122" s="70">
        <v>12530074</v>
      </c>
      <c r="I122" s="70" t="s">
        <v>154</v>
      </c>
      <c r="O122" s="78">
        <f t="shared" si="1"/>
        <v>0</v>
      </c>
    </row>
    <row r="123" spans="1:15" x14ac:dyDescent="0.3">
      <c r="A123" s="69">
        <v>1221</v>
      </c>
      <c r="H123" s="70">
        <v>12490008</v>
      </c>
      <c r="I123" s="70" t="s">
        <v>155</v>
      </c>
      <c r="O123" s="78">
        <f t="shared" si="1"/>
        <v>0</v>
      </c>
    </row>
    <row r="124" spans="1:15" x14ac:dyDescent="0.3">
      <c r="H124" s="70">
        <v>12850162</v>
      </c>
      <c r="I124" s="70" t="s">
        <v>156</v>
      </c>
      <c r="O124" s="78">
        <f t="shared" si="1"/>
        <v>0</v>
      </c>
    </row>
    <row r="125" spans="1:15" x14ac:dyDescent="0.3">
      <c r="A125" s="69" t="s">
        <v>452</v>
      </c>
      <c r="H125" s="70">
        <v>12530079</v>
      </c>
      <c r="I125" s="70" t="s">
        <v>157</v>
      </c>
      <c r="O125" s="78">
        <f t="shared" si="1"/>
        <v>0</v>
      </c>
    </row>
    <row r="126" spans="1:15" x14ac:dyDescent="0.3">
      <c r="A126" s="69" t="s">
        <v>460</v>
      </c>
      <c r="H126" s="70">
        <v>12440238</v>
      </c>
      <c r="I126" s="70" t="s">
        <v>158</v>
      </c>
      <c r="O126" s="78">
        <f t="shared" si="1"/>
        <v>0</v>
      </c>
    </row>
    <row r="127" spans="1:15" x14ac:dyDescent="0.3">
      <c r="A127" s="69">
        <v>12</v>
      </c>
      <c r="H127" s="70">
        <v>12440158</v>
      </c>
      <c r="I127" s="70" t="s">
        <v>159</v>
      </c>
      <c r="O127" s="78">
        <f t="shared" si="1"/>
        <v>0</v>
      </c>
    </row>
    <row r="128" spans="1:15" x14ac:dyDescent="0.3">
      <c r="A128" s="69">
        <v>640</v>
      </c>
      <c r="H128" s="70">
        <v>12530038</v>
      </c>
      <c r="I128" s="70" t="s">
        <v>160</v>
      </c>
      <c r="O128" s="78">
        <f t="shared" si="1"/>
        <v>0</v>
      </c>
    </row>
    <row r="129" spans="1:15" x14ac:dyDescent="0.3">
      <c r="A129" s="69">
        <v>1260.4000000000001</v>
      </c>
      <c r="H129" s="70">
        <v>12440263</v>
      </c>
      <c r="I129" s="70" t="s">
        <v>707</v>
      </c>
      <c r="O129" s="78">
        <f t="shared" si="1"/>
        <v>0</v>
      </c>
    </row>
    <row r="130" spans="1:15" x14ac:dyDescent="0.3">
      <c r="A130" s="69" t="s">
        <v>441</v>
      </c>
      <c r="H130" s="70">
        <v>12440039</v>
      </c>
      <c r="I130" s="70" t="s">
        <v>161</v>
      </c>
      <c r="O130" s="78">
        <f t="shared" si="1"/>
        <v>0</v>
      </c>
    </row>
    <row r="131" spans="1:15" x14ac:dyDescent="0.3">
      <c r="A131" s="69" t="s">
        <v>495</v>
      </c>
      <c r="H131" s="70">
        <v>12530065</v>
      </c>
      <c r="I131" s="70" t="s">
        <v>162</v>
      </c>
      <c r="O131" s="78">
        <f t="shared" ref="O131:O194" si="2">SUM(J131:N131)</f>
        <v>0</v>
      </c>
    </row>
    <row r="132" spans="1:15" x14ac:dyDescent="0.3">
      <c r="A132" s="69">
        <v>13</v>
      </c>
      <c r="H132" s="70">
        <v>12850171</v>
      </c>
      <c r="I132" s="70" t="s">
        <v>163</v>
      </c>
      <c r="O132" s="78">
        <f t="shared" si="2"/>
        <v>0</v>
      </c>
    </row>
    <row r="133" spans="1:15" x14ac:dyDescent="0.3">
      <c r="A133" s="69">
        <v>1252</v>
      </c>
      <c r="H133" s="70">
        <v>12851011</v>
      </c>
      <c r="I133" s="70" t="s">
        <v>164</v>
      </c>
      <c r="O133" s="78">
        <f t="shared" si="2"/>
        <v>0</v>
      </c>
    </row>
    <row r="134" spans="1:15" x14ac:dyDescent="0.3">
      <c r="H134" s="70">
        <v>12440031</v>
      </c>
      <c r="I134" s="70" t="s">
        <v>165</v>
      </c>
      <c r="O134" s="78">
        <f t="shared" si="2"/>
        <v>0</v>
      </c>
    </row>
    <row r="135" spans="1:15" x14ac:dyDescent="0.3">
      <c r="A135" s="69" t="s">
        <v>303</v>
      </c>
      <c r="H135" s="70">
        <v>12530088</v>
      </c>
      <c r="I135" s="70" t="s">
        <v>166</v>
      </c>
      <c r="O135" s="78">
        <f t="shared" si="2"/>
        <v>0</v>
      </c>
    </row>
    <row r="136" spans="1:15" x14ac:dyDescent="0.3">
      <c r="A136" s="69" t="s">
        <v>457</v>
      </c>
      <c r="H136" s="70">
        <v>12530077</v>
      </c>
      <c r="I136" s="70" t="s">
        <v>167</v>
      </c>
      <c r="O136" s="78">
        <f t="shared" si="2"/>
        <v>0</v>
      </c>
    </row>
    <row r="137" spans="1:15" x14ac:dyDescent="0.3">
      <c r="A137" s="69">
        <v>13</v>
      </c>
      <c r="H137" s="70">
        <v>12490131</v>
      </c>
      <c r="I137" s="70" t="s">
        <v>168</v>
      </c>
      <c r="O137" s="78">
        <f t="shared" si="2"/>
        <v>0</v>
      </c>
    </row>
    <row r="138" spans="1:15" x14ac:dyDescent="0.3">
      <c r="A138" s="69">
        <v>725</v>
      </c>
      <c r="H138" s="70">
        <v>12440009</v>
      </c>
      <c r="I138" s="70" t="s">
        <v>169</v>
      </c>
      <c r="O138" s="78">
        <f t="shared" si="2"/>
        <v>0</v>
      </c>
    </row>
    <row r="139" spans="1:15" x14ac:dyDescent="0.3">
      <c r="A139" s="69">
        <v>1215.0999999999999</v>
      </c>
      <c r="H139" s="70">
        <v>12538899</v>
      </c>
      <c r="I139" s="70" t="s">
        <v>170</v>
      </c>
      <c r="O139" s="78">
        <f t="shared" si="2"/>
        <v>0</v>
      </c>
    </row>
    <row r="140" spans="1:15" x14ac:dyDescent="0.3">
      <c r="A140" s="69" t="s">
        <v>45</v>
      </c>
      <c r="H140" s="70">
        <v>12720144</v>
      </c>
      <c r="I140" s="70" t="s">
        <v>171</v>
      </c>
      <c r="O140" s="78">
        <f t="shared" si="2"/>
        <v>0</v>
      </c>
    </row>
    <row r="141" spans="1:15" x14ac:dyDescent="0.3">
      <c r="A141" s="69" t="s">
        <v>501</v>
      </c>
      <c r="H141" s="70">
        <v>12720102</v>
      </c>
      <c r="I141" s="70" t="s">
        <v>172</v>
      </c>
      <c r="O141" s="78">
        <f t="shared" si="2"/>
        <v>0</v>
      </c>
    </row>
    <row r="142" spans="1:15" x14ac:dyDescent="0.3">
      <c r="A142" s="69">
        <v>12</v>
      </c>
      <c r="H142" s="70">
        <v>12530033</v>
      </c>
      <c r="I142" s="70" t="s">
        <v>173</v>
      </c>
      <c r="O142" s="78">
        <f t="shared" si="2"/>
        <v>0</v>
      </c>
    </row>
    <row r="143" spans="1:15" x14ac:dyDescent="0.3">
      <c r="A143" s="69">
        <v>1182</v>
      </c>
      <c r="H143" s="70">
        <v>12720042</v>
      </c>
      <c r="I143" s="70" t="s">
        <v>174</v>
      </c>
      <c r="O143" s="78">
        <f t="shared" si="2"/>
        <v>0</v>
      </c>
    </row>
    <row r="144" spans="1:15" x14ac:dyDescent="0.3">
      <c r="H144" s="70">
        <v>12720056</v>
      </c>
      <c r="I144" s="70" t="s">
        <v>26</v>
      </c>
      <c r="O144" s="78">
        <f t="shared" si="2"/>
        <v>0</v>
      </c>
    </row>
    <row r="145" spans="1:15" x14ac:dyDescent="0.3">
      <c r="A145" s="69" t="s">
        <v>25</v>
      </c>
      <c r="H145" s="70">
        <v>12720108</v>
      </c>
      <c r="I145" s="70" t="s">
        <v>175</v>
      </c>
      <c r="O145" s="78">
        <f t="shared" si="2"/>
        <v>0</v>
      </c>
    </row>
    <row r="146" spans="1:15" x14ac:dyDescent="0.3">
      <c r="A146" s="69" t="s">
        <v>460</v>
      </c>
      <c r="H146" s="70">
        <v>12720049</v>
      </c>
      <c r="I146" s="70" t="s">
        <v>176</v>
      </c>
      <c r="O146" s="78">
        <f t="shared" si="2"/>
        <v>0</v>
      </c>
    </row>
    <row r="147" spans="1:15" x14ac:dyDescent="0.3">
      <c r="A147" s="69">
        <v>14</v>
      </c>
      <c r="H147" s="70">
        <v>12530003</v>
      </c>
      <c r="I147" s="70" t="s">
        <v>177</v>
      </c>
      <c r="O147" s="78">
        <f t="shared" si="2"/>
        <v>0</v>
      </c>
    </row>
    <row r="148" spans="1:15" x14ac:dyDescent="0.3">
      <c r="A148" s="69">
        <v>915</v>
      </c>
      <c r="H148" s="70">
        <v>12850015</v>
      </c>
      <c r="I148" s="70" t="s">
        <v>178</v>
      </c>
      <c r="O148" s="78">
        <f t="shared" si="2"/>
        <v>0</v>
      </c>
    </row>
    <row r="149" spans="1:15" x14ac:dyDescent="0.3">
      <c r="A149" s="69">
        <v>1125</v>
      </c>
      <c r="H149" s="70">
        <v>12530068</v>
      </c>
      <c r="I149" s="70" t="s">
        <v>179</v>
      </c>
      <c r="O149" s="78">
        <f t="shared" si="2"/>
        <v>0</v>
      </c>
    </row>
    <row r="150" spans="1:15" x14ac:dyDescent="0.3">
      <c r="A150" s="69" t="s">
        <v>870</v>
      </c>
      <c r="H150" s="70">
        <v>12538903</v>
      </c>
      <c r="I150" s="70" t="s">
        <v>180</v>
      </c>
      <c r="O150" s="78">
        <f t="shared" si="2"/>
        <v>0</v>
      </c>
    </row>
    <row r="151" spans="1:15" x14ac:dyDescent="0.3">
      <c r="A151" s="69" t="s">
        <v>495</v>
      </c>
      <c r="H151" s="70">
        <v>12530114</v>
      </c>
      <c r="I151" s="70" t="s">
        <v>181</v>
      </c>
      <c r="O151" s="78">
        <f t="shared" si="2"/>
        <v>0</v>
      </c>
    </row>
    <row r="152" spans="1:15" x14ac:dyDescent="0.3">
      <c r="A152" s="69">
        <v>11</v>
      </c>
      <c r="H152" s="70">
        <v>12530022</v>
      </c>
      <c r="I152" s="70" t="s">
        <v>182</v>
      </c>
      <c r="O152" s="78">
        <f t="shared" si="2"/>
        <v>0</v>
      </c>
    </row>
    <row r="153" spans="1:15" x14ac:dyDescent="0.3">
      <c r="A153" s="69">
        <v>1084</v>
      </c>
      <c r="H153" s="70">
        <v>12720148</v>
      </c>
      <c r="I153" s="70" t="s">
        <v>183</v>
      </c>
      <c r="O153" s="78">
        <f t="shared" si="2"/>
        <v>0</v>
      </c>
    </row>
    <row r="154" spans="1:15" x14ac:dyDescent="0.3">
      <c r="H154" s="70">
        <v>12851024</v>
      </c>
      <c r="I154" s="70" t="s">
        <v>184</v>
      </c>
      <c r="O154" s="78">
        <f t="shared" si="2"/>
        <v>0</v>
      </c>
    </row>
    <row r="155" spans="1:15" x14ac:dyDescent="0.3">
      <c r="A155" s="69" t="s">
        <v>8</v>
      </c>
      <c r="H155" s="70">
        <v>12530120</v>
      </c>
      <c r="I155" s="70" t="s">
        <v>185</v>
      </c>
      <c r="O155" s="78">
        <f t="shared" si="2"/>
        <v>0</v>
      </c>
    </row>
    <row r="156" spans="1:15" x14ac:dyDescent="0.3">
      <c r="A156" s="69" t="s">
        <v>462</v>
      </c>
      <c r="H156" s="70">
        <v>12720081</v>
      </c>
      <c r="I156" s="70" t="s">
        <v>186</v>
      </c>
      <c r="O156" s="78">
        <f t="shared" si="2"/>
        <v>0</v>
      </c>
    </row>
    <row r="157" spans="1:15" x14ac:dyDescent="0.3">
      <c r="A157" s="69">
        <v>15</v>
      </c>
      <c r="H157" s="70">
        <v>12720154</v>
      </c>
      <c r="I157" s="70" t="s">
        <v>187</v>
      </c>
      <c r="O157" s="78">
        <f t="shared" si="2"/>
        <v>0</v>
      </c>
    </row>
    <row r="158" spans="1:15" x14ac:dyDescent="0.3">
      <c r="A158" s="69">
        <v>986</v>
      </c>
      <c r="H158" s="70">
        <v>12720023</v>
      </c>
      <c r="I158" s="70" t="s">
        <v>188</v>
      </c>
      <c r="O158" s="78">
        <f t="shared" si="2"/>
        <v>0</v>
      </c>
    </row>
    <row r="159" spans="1:15" x14ac:dyDescent="0.3">
      <c r="A159" s="69">
        <v>1094.5</v>
      </c>
      <c r="H159" s="70">
        <v>12720155</v>
      </c>
      <c r="I159" s="70" t="s">
        <v>705</v>
      </c>
      <c r="O159" s="78">
        <f t="shared" si="2"/>
        <v>0</v>
      </c>
    </row>
    <row r="160" spans="1:15" x14ac:dyDescent="0.3">
      <c r="A160" s="69" t="s">
        <v>925</v>
      </c>
      <c r="H160" s="70">
        <v>12720004</v>
      </c>
      <c r="I160" s="70" t="s">
        <v>189</v>
      </c>
      <c r="O160" s="78">
        <f t="shared" si="2"/>
        <v>0</v>
      </c>
    </row>
    <row r="161" spans="1:15" x14ac:dyDescent="0.3">
      <c r="A161" s="69" t="s">
        <v>926</v>
      </c>
      <c r="H161" s="77">
        <v>12720104</v>
      </c>
      <c r="I161" s="70" t="s">
        <v>190</v>
      </c>
      <c r="J161" s="69">
        <v>15</v>
      </c>
      <c r="K161" s="69">
        <v>13</v>
      </c>
      <c r="L161" s="69">
        <v>11</v>
      </c>
      <c r="M161" s="69">
        <v>5</v>
      </c>
      <c r="O161" s="78">
        <f t="shared" si="2"/>
        <v>44</v>
      </c>
    </row>
    <row r="162" spans="1:15" x14ac:dyDescent="0.3">
      <c r="A162" s="69">
        <v>10</v>
      </c>
      <c r="H162" s="70">
        <v>12720002</v>
      </c>
      <c r="I162" s="70" t="s">
        <v>191</v>
      </c>
      <c r="O162" s="78">
        <f t="shared" si="2"/>
        <v>0</v>
      </c>
    </row>
    <row r="163" spans="1:15" x14ac:dyDescent="0.3">
      <c r="A163" s="69">
        <v>1019</v>
      </c>
      <c r="H163" s="70">
        <v>12720050</v>
      </c>
      <c r="I163" s="70" t="s">
        <v>192</v>
      </c>
      <c r="O163" s="78">
        <f t="shared" si="2"/>
        <v>0</v>
      </c>
    </row>
    <row r="164" spans="1:15" x14ac:dyDescent="0.3">
      <c r="H164" s="70">
        <v>12440185</v>
      </c>
      <c r="I164" s="70" t="s">
        <v>193</v>
      </c>
      <c r="O164" s="78">
        <f t="shared" si="2"/>
        <v>0</v>
      </c>
    </row>
    <row r="165" spans="1:15" x14ac:dyDescent="0.3">
      <c r="A165" s="69" t="s">
        <v>8</v>
      </c>
      <c r="H165" s="70">
        <v>12850007</v>
      </c>
      <c r="I165" s="70" t="s">
        <v>194</v>
      </c>
      <c r="O165" s="78">
        <f t="shared" si="2"/>
        <v>0</v>
      </c>
    </row>
    <row r="166" spans="1:15" x14ac:dyDescent="0.3">
      <c r="A166" s="69" t="s">
        <v>462</v>
      </c>
      <c r="H166" s="70">
        <v>12490073</v>
      </c>
      <c r="I166" s="70" t="s">
        <v>566</v>
      </c>
      <c r="J166" s="69">
        <v>9</v>
      </c>
      <c r="O166" s="78">
        <f t="shared" si="2"/>
        <v>9</v>
      </c>
    </row>
    <row r="167" spans="1:15" x14ac:dyDescent="0.3">
      <c r="H167" s="70">
        <v>12851030</v>
      </c>
      <c r="I167" s="70" t="s">
        <v>195</v>
      </c>
      <c r="O167" s="78">
        <f t="shared" si="2"/>
        <v>0</v>
      </c>
    </row>
    <row r="168" spans="1:15" x14ac:dyDescent="0.3">
      <c r="H168" s="70">
        <v>12440076</v>
      </c>
      <c r="I168" s="70" t="s">
        <v>196</v>
      </c>
      <c r="O168" s="78">
        <f t="shared" si="2"/>
        <v>0</v>
      </c>
    </row>
    <row r="169" spans="1:15" x14ac:dyDescent="0.3">
      <c r="H169" s="70">
        <v>12530143</v>
      </c>
      <c r="I169" s="70" t="s">
        <v>706</v>
      </c>
      <c r="O169" s="78">
        <f t="shared" si="2"/>
        <v>0</v>
      </c>
    </row>
    <row r="170" spans="1:15" x14ac:dyDescent="0.3">
      <c r="H170" s="70">
        <v>12530064</v>
      </c>
      <c r="I170" s="70" t="s">
        <v>197</v>
      </c>
      <c r="O170" s="78">
        <f t="shared" si="2"/>
        <v>0</v>
      </c>
    </row>
    <row r="171" spans="1:15" x14ac:dyDescent="0.3">
      <c r="H171" s="70">
        <v>12490069</v>
      </c>
      <c r="I171" s="70" t="s">
        <v>198</v>
      </c>
      <c r="O171" s="78">
        <f t="shared" si="2"/>
        <v>0</v>
      </c>
    </row>
    <row r="172" spans="1:15" x14ac:dyDescent="0.3">
      <c r="H172" s="70">
        <v>12490039</v>
      </c>
      <c r="I172" s="70" t="s">
        <v>199</v>
      </c>
      <c r="O172" s="78">
        <f t="shared" si="2"/>
        <v>0</v>
      </c>
    </row>
    <row r="173" spans="1:15" x14ac:dyDescent="0.3">
      <c r="H173" s="70">
        <v>12440104</v>
      </c>
      <c r="I173" s="70" t="s">
        <v>200</v>
      </c>
      <c r="O173" s="78">
        <f t="shared" si="2"/>
        <v>0</v>
      </c>
    </row>
    <row r="174" spans="1:15" x14ac:dyDescent="0.3">
      <c r="H174" s="70">
        <v>12720153</v>
      </c>
      <c r="I174" s="70" t="s">
        <v>201</v>
      </c>
      <c r="O174" s="78">
        <f t="shared" si="2"/>
        <v>0</v>
      </c>
    </row>
    <row r="175" spans="1:15" x14ac:dyDescent="0.3">
      <c r="H175" s="70">
        <v>12530035</v>
      </c>
      <c r="I175" s="70" t="s">
        <v>202</v>
      </c>
      <c r="O175" s="78">
        <f t="shared" si="2"/>
        <v>0</v>
      </c>
    </row>
    <row r="176" spans="1:15" x14ac:dyDescent="0.3">
      <c r="H176" s="70">
        <v>12850097</v>
      </c>
      <c r="I176" s="70" t="s">
        <v>203</v>
      </c>
      <c r="O176" s="78">
        <f t="shared" si="2"/>
        <v>0</v>
      </c>
    </row>
    <row r="177" spans="8:15" x14ac:dyDescent="0.3">
      <c r="H177" s="70">
        <v>12440066</v>
      </c>
      <c r="I177" s="70" t="s">
        <v>204</v>
      </c>
      <c r="O177" s="78">
        <f t="shared" si="2"/>
        <v>0</v>
      </c>
    </row>
    <row r="178" spans="8:15" x14ac:dyDescent="0.3">
      <c r="H178" s="70">
        <v>12850091</v>
      </c>
      <c r="I178" s="70" t="s">
        <v>205</v>
      </c>
      <c r="O178" s="78">
        <f t="shared" si="2"/>
        <v>0</v>
      </c>
    </row>
    <row r="179" spans="8:15" x14ac:dyDescent="0.3">
      <c r="H179" s="70">
        <v>12720066</v>
      </c>
      <c r="I179" s="70" t="s">
        <v>206</v>
      </c>
      <c r="O179" s="78">
        <f t="shared" si="2"/>
        <v>0</v>
      </c>
    </row>
    <row r="180" spans="8:15" x14ac:dyDescent="0.3">
      <c r="H180" s="70">
        <v>12530041</v>
      </c>
      <c r="I180" s="70" t="s">
        <v>207</v>
      </c>
      <c r="O180" s="78">
        <f t="shared" si="2"/>
        <v>0</v>
      </c>
    </row>
    <row r="181" spans="8:15" x14ac:dyDescent="0.3">
      <c r="H181" s="70">
        <v>12720020</v>
      </c>
      <c r="I181" s="70" t="s">
        <v>208</v>
      </c>
      <c r="O181" s="78">
        <f t="shared" si="2"/>
        <v>0</v>
      </c>
    </row>
    <row r="182" spans="8:15" x14ac:dyDescent="0.3">
      <c r="H182" s="70">
        <v>12440277</v>
      </c>
      <c r="I182" s="70" t="s">
        <v>209</v>
      </c>
      <c r="O182" s="78">
        <f t="shared" si="2"/>
        <v>0</v>
      </c>
    </row>
    <row r="183" spans="8:15" x14ac:dyDescent="0.3">
      <c r="H183" s="70">
        <v>12490074</v>
      </c>
      <c r="I183" s="70" t="s">
        <v>210</v>
      </c>
      <c r="O183" s="78">
        <f t="shared" si="2"/>
        <v>0</v>
      </c>
    </row>
    <row r="184" spans="8:15" x14ac:dyDescent="0.3">
      <c r="H184" s="70">
        <v>12440166</v>
      </c>
      <c r="I184" s="70" t="s">
        <v>211</v>
      </c>
      <c r="O184" s="78">
        <f t="shared" si="2"/>
        <v>0</v>
      </c>
    </row>
    <row r="185" spans="8:15" x14ac:dyDescent="0.3">
      <c r="H185" s="70">
        <v>12530036</v>
      </c>
      <c r="I185" s="70" t="s">
        <v>212</v>
      </c>
      <c r="O185" s="78">
        <f t="shared" si="2"/>
        <v>0</v>
      </c>
    </row>
    <row r="186" spans="8:15" x14ac:dyDescent="0.3">
      <c r="H186" s="70">
        <v>12720141</v>
      </c>
      <c r="I186" s="70" t="s">
        <v>213</v>
      </c>
      <c r="O186" s="78">
        <f t="shared" si="2"/>
        <v>0</v>
      </c>
    </row>
    <row r="187" spans="8:15" x14ac:dyDescent="0.3">
      <c r="H187" s="70">
        <v>12490124</v>
      </c>
      <c r="I187" s="70" t="s">
        <v>214</v>
      </c>
      <c r="O187" s="78">
        <f t="shared" si="2"/>
        <v>0</v>
      </c>
    </row>
    <row r="188" spans="8:15" x14ac:dyDescent="0.3">
      <c r="H188" s="70">
        <v>12490092</v>
      </c>
      <c r="I188" s="70" t="s">
        <v>215</v>
      </c>
      <c r="O188" s="78">
        <f t="shared" si="2"/>
        <v>0</v>
      </c>
    </row>
    <row r="189" spans="8:15" x14ac:dyDescent="0.3">
      <c r="H189" s="70">
        <v>12850134</v>
      </c>
      <c r="I189" s="70" t="s">
        <v>216</v>
      </c>
      <c r="O189" s="78">
        <f t="shared" si="2"/>
        <v>0</v>
      </c>
    </row>
    <row r="190" spans="8:15" x14ac:dyDescent="0.3">
      <c r="H190" s="70">
        <v>12440144</v>
      </c>
      <c r="I190" s="70" t="s">
        <v>217</v>
      </c>
      <c r="O190" s="78">
        <f t="shared" si="2"/>
        <v>0</v>
      </c>
    </row>
    <row r="191" spans="8:15" x14ac:dyDescent="0.3">
      <c r="H191" s="70">
        <v>12530078</v>
      </c>
      <c r="I191" s="70" t="s">
        <v>218</v>
      </c>
      <c r="O191" s="78">
        <f t="shared" si="2"/>
        <v>0</v>
      </c>
    </row>
    <row r="192" spans="8:15" x14ac:dyDescent="0.3">
      <c r="H192" s="70">
        <v>12720070</v>
      </c>
      <c r="I192" s="70" t="s">
        <v>219</v>
      </c>
      <c r="O192" s="78">
        <f t="shared" si="2"/>
        <v>0</v>
      </c>
    </row>
    <row r="193" spans="8:15" x14ac:dyDescent="0.3">
      <c r="H193" s="70">
        <v>12440014</v>
      </c>
      <c r="I193" s="70" t="s">
        <v>220</v>
      </c>
      <c r="O193" s="78">
        <f t="shared" si="2"/>
        <v>0</v>
      </c>
    </row>
    <row r="194" spans="8:15" x14ac:dyDescent="0.3">
      <c r="H194" s="70">
        <v>12720147</v>
      </c>
      <c r="I194" s="70" t="s">
        <v>221</v>
      </c>
      <c r="O194" s="78">
        <f t="shared" si="2"/>
        <v>0</v>
      </c>
    </row>
    <row r="195" spans="8:15" x14ac:dyDescent="0.3">
      <c r="H195" s="70">
        <v>12440094</v>
      </c>
      <c r="I195" s="70" t="s">
        <v>222</v>
      </c>
      <c r="O195" s="78">
        <f t="shared" ref="O195:O258" si="3">SUM(J195:N195)</f>
        <v>0</v>
      </c>
    </row>
    <row r="196" spans="8:15" x14ac:dyDescent="0.3">
      <c r="H196" s="70">
        <v>12720117</v>
      </c>
      <c r="I196" s="70" t="s">
        <v>223</v>
      </c>
      <c r="O196" s="78">
        <f t="shared" si="3"/>
        <v>0</v>
      </c>
    </row>
    <row r="197" spans="8:15" x14ac:dyDescent="0.3">
      <c r="H197" s="70">
        <v>12530070</v>
      </c>
      <c r="I197" s="70" t="s">
        <v>224</v>
      </c>
      <c r="O197" s="78">
        <f t="shared" si="3"/>
        <v>0</v>
      </c>
    </row>
    <row r="198" spans="8:15" x14ac:dyDescent="0.3">
      <c r="H198" s="70">
        <v>12440197</v>
      </c>
      <c r="I198" s="70" t="s">
        <v>225</v>
      </c>
      <c r="O198" s="78">
        <f t="shared" si="3"/>
        <v>0</v>
      </c>
    </row>
    <row r="199" spans="8:15" x14ac:dyDescent="0.3">
      <c r="H199" s="70">
        <v>12490057</v>
      </c>
      <c r="I199" s="70" t="s">
        <v>226</v>
      </c>
      <c r="O199" s="78">
        <f t="shared" si="3"/>
        <v>0</v>
      </c>
    </row>
    <row r="200" spans="8:15" x14ac:dyDescent="0.3">
      <c r="H200" s="70">
        <v>12490070</v>
      </c>
      <c r="I200" s="70" t="s">
        <v>227</v>
      </c>
      <c r="O200" s="78">
        <f t="shared" si="3"/>
        <v>0</v>
      </c>
    </row>
    <row r="201" spans="8:15" x14ac:dyDescent="0.3">
      <c r="H201" s="70">
        <v>12850021</v>
      </c>
      <c r="I201" s="70" t="s">
        <v>228</v>
      </c>
      <c r="O201" s="78">
        <f t="shared" si="3"/>
        <v>0</v>
      </c>
    </row>
    <row r="202" spans="8:15" x14ac:dyDescent="0.3">
      <c r="H202" s="70">
        <v>12850109</v>
      </c>
      <c r="I202" s="70" t="s">
        <v>229</v>
      </c>
      <c r="O202" s="78">
        <f t="shared" si="3"/>
        <v>0</v>
      </c>
    </row>
    <row r="203" spans="8:15" x14ac:dyDescent="0.3">
      <c r="H203" s="70">
        <v>12850108</v>
      </c>
      <c r="I203" s="70" t="s">
        <v>230</v>
      </c>
      <c r="O203" s="78">
        <f t="shared" si="3"/>
        <v>0</v>
      </c>
    </row>
    <row r="204" spans="8:15" x14ac:dyDescent="0.3">
      <c r="H204" s="70">
        <v>12530093</v>
      </c>
      <c r="I204" s="70" t="s">
        <v>231</v>
      </c>
      <c r="O204" s="78">
        <f t="shared" si="3"/>
        <v>0</v>
      </c>
    </row>
    <row r="205" spans="8:15" x14ac:dyDescent="0.3">
      <c r="H205" s="70">
        <v>12850030</v>
      </c>
      <c r="I205" s="70" t="s">
        <v>232</v>
      </c>
      <c r="O205" s="78">
        <f t="shared" si="3"/>
        <v>0</v>
      </c>
    </row>
    <row r="206" spans="8:15" x14ac:dyDescent="0.3">
      <c r="H206" s="70">
        <v>12440142</v>
      </c>
      <c r="I206" s="70" t="s">
        <v>233</v>
      </c>
      <c r="O206" s="78">
        <f t="shared" si="3"/>
        <v>0</v>
      </c>
    </row>
    <row r="207" spans="8:15" x14ac:dyDescent="0.3">
      <c r="H207" s="70">
        <v>12720016</v>
      </c>
      <c r="I207" s="70" t="s">
        <v>234</v>
      </c>
      <c r="O207" s="78">
        <f t="shared" si="3"/>
        <v>0</v>
      </c>
    </row>
    <row r="208" spans="8:15" x14ac:dyDescent="0.3">
      <c r="H208" s="70">
        <v>12490080</v>
      </c>
      <c r="I208" s="70" t="s">
        <v>235</v>
      </c>
      <c r="O208" s="78">
        <f t="shared" si="3"/>
        <v>0</v>
      </c>
    </row>
    <row r="209" spans="8:15" x14ac:dyDescent="0.3">
      <c r="H209" s="70">
        <v>12440001</v>
      </c>
      <c r="I209" s="70" t="s">
        <v>236</v>
      </c>
      <c r="O209" s="78">
        <f t="shared" si="3"/>
        <v>0</v>
      </c>
    </row>
    <row r="210" spans="8:15" x14ac:dyDescent="0.3">
      <c r="H210" s="70">
        <v>12440147</v>
      </c>
      <c r="I210" s="70" t="s">
        <v>237</v>
      </c>
      <c r="O210" s="78">
        <f t="shared" si="3"/>
        <v>0</v>
      </c>
    </row>
    <row r="211" spans="8:15" x14ac:dyDescent="0.3">
      <c r="H211" s="70">
        <v>12440004</v>
      </c>
      <c r="I211" s="70" t="s">
        <v>238</v>
      </c>
      <c r="O211" s="78">
        <f t="shared" si="3"/>
        <v>0</v>
      </c>
    </row>
    <row r="212" spans="8:15" x14ac:dyDescent="0.3">
      <c r="H212" s="70">
        <v>12440017</v>
      </c>
      <c r="I212" s="70" t="s">
        <v>239</v>
      </c>
      <c r="O212" s="78">
        <f t="shared" si="3"/>
        <v>0</v>
      </c>
    </row>
    <row r="213" spans="8:15" x14ac:dyDescent="0.3">
      <c r="H213" s="70">
        <v>12440116</v>
      </c>
      <c r="I213" s="70" t="s">
        <v>240</v>
      </c>
      <c r="J213" s="69">
        <v>6</v>
      </c>
      <c r="O213" s="78">
        <f t="shared" si="3"/>
        <v>6</v>
      </c>
    </row>
    <row r="214" spans="8:15" x14ac:dyDescent="0.3">
      <c r="H214" s="70">
        <v>12440058</v>
      </c>
      <c r="I214" s="70" t="s">
        <v>44</v>
      </c>
      <c r="J214" s="69">
        <v>8</v>
      </c>
      <c r="O214" s="78">
        <f t="shared" si="3"/>
        <v>8</v>
      </c>
    </row>
    <row r="215" spans="8:15" x14ac:dyDescent="0.3">
      <c r="H215" s="70">
        <v>12440281</v>
      </c>
      <c r="I215" s="70" t="s">
        <v>20</v>
      </c>
      <c r="O215" s="78">
        <f t="shared" si="3"/>
        <v>0</v>
      </c>
    </row>
    <row r="216" spans="8:15" x14ac:dyDescent="0.3">
      <c r="H216" s="70">
        <v>12440148</v>
      </c>
      <c r="I216" s="70" t="s">
        <v>241</v>
      </c>
      <c r="O216" s="78">
        <f t="shared" si="3"/>
        <v>0</v>
      </c>
    </row>
    <row r="217" spans="8:15" x14ac:dyDescent="0.3">
      <c r="H217" s="70">
        <v>12720151</v>
      </c>
      <c r="I217" s="70" t="s">
        <v>242</v>
      </c>
      <c r="O217" s="78">
        <f t="shared" si="3"/>
        <v>0</v>
      </c>
    </row>
    <row r="218" spans="8:15" x14ac:dyDescent="0.3">
      <c r="H218" s="70">
        <v>12850170</v>
      </c>
      <c r="I218" s="70" t="s">
        <v>243</v>
      </c>
      <c r="O218" s="78">
        <f t="shared" si="3"/>
        <v>0</v>
      </c>
    </row>
    <row r="219" spans="8:15" x14ac:dyDescent="0.3">
      <c r="H219" s="70">
        <v>12850063</v>
      </c>
      <c r="I219" s="70" t="s">
        <v>244</v>
      </c>
      <c r="O219" s="78">
        <f t="shared" si="3"/>
        <v>0</v>
      </c>
    </row>
    <row r="220" spans="8:15" x14ac:dyDescent="0.3">
      <c r="H220" s="70">
        <v>12440059</v>
      </c>
      <c r="I220" s="70" t="s">
        <v>245</v>
      </c>
      <c r="O220" s="78">
        <f t="shared" si="3"/>
        <v>0</v>
      </c>
    </row>
    <row r="221" spans="8:15" x14ac:dyDescent="0.3">
      <c r="H221" s="70">
        <v>12490128</v>
      </c>
      <c r="I221" s="70" t="s">
        <v>246</v>
      </c>
      <c r="O221" s="78">
        <f t="shared" si="3"/>
        <v>0</v>
      </c>
    </row>
    <row r="222" spans="8:15" x14ac:dyDescent="0.3">
      <c r="H222" s="70">
        <v>12530059</v>
      </c>
      <c r="I222" s="70" t="s">
        <v>247</v>
      </c>
      <c r="O222" s="78">
        <f t="shared" si="3"/>
        <v>0</v>
      </c>
    </row>
    <row r="223" spans="8:15" x14ac:dyDescent="0.3">
      <c r="H223" s="70">
        <v>12490122</v>
      </c>
      <c r="I223" s="70" t="s">
        <v>248</v>
      </c>
      <c r="O223" s="78">
        <f t="shared" si="3"/>
        <v>0</v>
      </c>
    </row>
    <row r="224" spans="8:15" x14ac:dyDescent="0.3">
      <c r="H224" s="70">
        <v>12440141</v>
      </c>
      <c r="I224" s="70" t="s">
        <v>249</v>
      </c>
      <c r="O224" s="78">
        <f t="shared" si="3"/>
        <v>0</v>
      </c>
    </row>
    <row r="225" spans="8:15" x14ac:dyDescent="0.3">
      <c r="H225" s="70">
        <v>12440139</v>
      </c>
      <c r="I225" s="70" t="s">
        <v>250</v>
      </c>
      <c r="O225" s="78">
        <f t="shared" si="3"/>
        <v>0</v>
      </c>
    </row>
    <row r="226" spans="8:15" x14ac:dyDescent="0.3">
      <c r="H226" s="70">
        <v>12720071</v>
      </c>
      <c r="I226" s="70" t="s">
        <v>251</v>
      </c>
      <c r="O226" s="78">
        <f t="shared" si="3"/>
        <v>0</v>
      </c>
    </row>
    <row r="227" spans="8:15" x14ac:dyDescent="0.3">
      <c r="H227" s="70">
        <v>12720027</v>
      </c>
      <c r="I227" s="70" t="s">
        <v>5</v>
      </c>
      <c r="O227" s="78">
        <f t="shared" si="3"/>
        <v>0</v>
      </c>
    </row>
    <row r="228" spans="8:15" x14ac:dyDescent="0.3">
      <c r="H228" s="70">
        <v>12440055</v>
      </c>
      <c r="I228" s="70" t="s">
        <v>252</v>
      </c>
      <c r="O228" s="78">
        <f t="shared" si="3"/>
        <v>0</v>
      </c>
    </row>
    <row r="229" spans="8:15" x14ac:dyDescent="0.3">
      <c r="H229" s="70">
        <v>12440074</v>
      </c>
      <c r="I229" s="70" t="s">
        <v>253</v>
      </c>
      <c r="O229" s="78">
        <f t="shared" si="3"/>
        <v>0</v>
      </c>
    </row>
    <row r="230" spans="8:15" x14ac:dyDescent="0.3">
      <c r="H230" s="70">
        <v>12490093</v>
      </c>
      <c r="I230" s="70" t="s">
        <v>254</v>
      </c>
      <c r="O230" s="78">
        <f t="shared" si="3"/>
        <v>0</v>
      </c>
    </row>
    <row r="231" spans="8:15" x14ac:dyDescent="0.3">
      <c r="H231" s="70">
        <v>12440051</v>
      </c>
      <c r="I231" s="70" t="s">
        <v>255</v>
      </c>
      <c r="O231" s="78">
        <f t="shared" si="3"/>
        <v>0</v>
      </c>
    </row>
    <row r="232" spans="8:15" x14ac:dyDescent="0.3">
      <c r="H232" s="70">
        <v>12440151</v>
      </c>
      <c r="I232" s="70" t="s">
        <v>256</v>
      </c>
      <c r="O232" s="78">
        <f t="shared" si="3"/>
        <v>0</v>
      </c>
    </row>
    <row r="233" spans="8:15" x14ac:dyDescent="0.3">
      <c r="H233" s="70">
        <v>12538911</v>
      </c>
      <c r="I233" s="70" t="s">
        <v>257</v>
      </c>
      <c r="O233" s="78">
        <f t="shared" si="3"/>
        <v>0</v>
      </c>
    </row>
    <row r="234" spans="8:15" x14ac:dyDescent="0.3">
      <c r="H234" s="70">
        <v>12490048</v>
      </c>
      <c r="I234" s="70" t="s">
        <v>258</v>
      </c>
      <c r="O234" s="78">
        <f t="shared" si="3"/>
        <v>0</v>
      </c>
    </row>
    <row r="235" spans="8:15" x14ac:dyDescent="0.3">
      <c r="H235" s="70">
        <v>12850142</v>
      </c>
      <c r="I235" s="70" t="s">
        <v>259</v>
      </c>
      <c r="O235" s="78">
        <f t="shared" si="3"/>
        <v>0</v>
      </c>
    </row>
    <row r="236" spans="8:15" x14ac:dyDescent="0.3">
      <c r="H236" s="70">
        <v>12490006</v>
      </c>
      <c r="I236" s="70" t="s">
        <v>260</v>
      </c>
      <c r="O236" s="78">
        <f t="shared" si="3"/>
        <v>0</v>
      </c>
    </row>
    <row r="237" spans="8:15" x14ac:dyDescent="0.3">
      <c r="H237" s="70">
        <v>12530099</v>
      </c>
      <c r="I237" s="70" t="s">
        <v>261</v>
      </c>
      <c r="O237" s="78">
        <f t="shared" si="3"/>
        <v>0</v>
      </c>
    </row>
    <row r="238" spans="8:15" x14ac:dyDescent="0.3">
      <c r="H238" s="70">
        <v>12440056</v>
      </c>
      <c r="I238" s="70" t="s">
        <v>2</v>
      </c>
      <c r="O238" s="78">
        <f t="shared" si="3"/>
        <v>0</v>
      </c>
    </row>
    <row r="239" spans="8:15" x14ac:dyDescent="0.3">
      <c r="H239" s="70">
        <v>12490076</v>
      </c>
      <c r="I239" s="70" t="s">
        <v>262</v>
      </c>
      <c r="O239" s="78">
        <f t="shared" si="3"/>
        <v>0</v>
      </c>
    </row>
    <row r="240" spans="8:15" x14ac:dyDescent="0.3">
      <c r="H240" s="70">
        <v>12530026</v>
      </c>
      <c r="I240" s="70" t="s">
        <v>263</v>
      </c>
      <c r="O240" s="78">
        <f t="shared" si="3"/>
        <v>0</v>
      </c>
    </row>
    <row r="241" spans="8:15" x14ac:dyDescent="0.3">
      <c r="H241" s="70">
        <v>12440013</v>
      </c>
      <c r="I241" s="70" t="s">
        <v>264</v>
      </c>
      <c r="O241" s="78">
        <f t="shared" si="3"/>
        <v>0</v>
      </c>
    </row>
    <row r="242" spans="8:15" x14ac:dyDescent="0.3">
      <c r="H242" s="70">
        <v>12490023</v>
      </c>
      <c r="I242" s="70" t="s">
        <v>265</v>
      </c>
      <c r="O242" s="78">
        <f t="shared" si="3"/>
        <v>0</v>
      </c>
    </row>
    <row r="243" spans="8:15" x14ac:dyDescent="0.3">
      <c r="H243" s="70">
        <v>12440064</v>
      </c>
      <c r="I243" s="70" t="s">
        <v>266</v>
      </c>
      <c r="O243" s="78">
        <f t="shared" si="3"/>
        <v>0</v>
      </c>
    </row>
    <row r="244" spans="8:15" x14ac:dyDescent="0.3">
      <c r="H244" s="70">
        <v>12850069</v>
      </c>
      <c r="I244" s="70" t="s">
        <v>267</v>
      </c>
      <c r="O244" s="78">
        <f t="shared" si="3"/>
        <v>0</v>
      </c>
    </row>
    <row r="245" spans="8:15" x14ac:dyDescent="0.3">
      <c r="H245" s="70">
        <v>12530048</v>
      </c>
      <c r="I245" s="70" t="s">
        <v>268</v>
      </c>
      <c r="O245" s="78">
        <f t="shared" si="3"/>
        <v>0</v>
      </c>
    </row>
    <row r="246" spans="8:15" x14ac:dyDescent="0.3">
      <c r="H246" s="70">
        <v>12440195</v>
      </c>
      <c r="I246" s="70" t="s">
        <v>27</v>
      </c>
      <c r="O246" s="78">
        <f t="shared" si="3"/>
        <v>0</v>
      </c>
    </row>
    <row r="247" spans="8:15" x14ac:dyDescent="0.3">
      <c r="H247" s="70">
        <v>12851026</v>
      </c>
      <c r="I247" s="70" t="s">
        <v>269</v>
      </c>
      <c r="O247" s="78">
        <f t="shared" si="3"/>
        <v>0</v>
      </c>
    </row>
    <row r="248" spans="8:15" x14ac:dyDescent="0.3">
      <c r="H248" s="70">
        <v>12530108</v>
      </c>
      <c r="I248" s="70" t="s">
        <v>270</v>
      </c>
      <c r="O248" s="78">
        <f t="shared" si="3"/>
        <v>0</v>
      </c>
    </row>
    <row r="249" spans="8:15" x14ac:dyDescent="0.3">
      <c r="H249" s="70">
        <v>12440019</v>
      </c>
      <c r="I249" s="70" t="s">
        <v>271</v>
      </c>
      <c r="O249" s="78">
        <f t="shared" si="3"/>
        <v>0</v>
      </c>
    </row>
    <row r="250" spans="8:15" x14ac:dyDescent="0.3">
      <c r="H250" s="70">
        <v>12440020</v>
      </c>
      <c r="I250" s="70" t="s">
        <v>272</v>
      </c>
      <c r="O250" s="78">
        <f t="shared" si="3"/>
        <v>0</v>
      </c>
    </row>
    <row r="251" spans="8:15" x14ac:dyDescent="0.3">
      <c r="H251" s="70">
        <v>12490003</v>
      </c>
      <c r="I251" s="70" t="s">
        <v>273</v>
      </c>
      <c r="O251" s="78">
        <f t="shared" si="3"/>
        <v>0</v>
      </c>
    </row>
    <row r="252" spans="8:15" x14ac:dyDescent="0.3">
      <c r="H252" s="70">
        <v>12490040</v>
      </c>
      <c r="I252" s="70" t="s">
        <v>18</v>
      </c>
      <c r="O252" s="78">
        <f t="shared" si="3"/>
        <v>0</v>
      </c>
    </row>
    <row r="253" spans="8:15" x14ac:dyDescent="0.3">
      <c r="H253" s="70">
        <v>12720009</v>
      </c>
      <c r="I253" s="70" t="s">
        <v>274</v>
      </c>
      <c r="O253" s="78">
        <f t="shared" si="3"/>
        <v>0</v>
      </c>
    </row>
    <row r="254" spans="8:15" x14ac:dyDescent="0.3">
      <c r="H254" s="70">
        <v>12530119</v>
      </c>
      <c r="I254" s="70" t="s">
        <v>275</v>
      </c>
      <c r="O254" s="78">
        <f t="shared" si="3"/>
        <v>0</v>
      </c>
    </row>
    <row r="255" spans="8:15" x14ac:dyDescent="0.3">
      <c r="H255" s="70">
        <v>12720120</v>
      </c>
      <c r="I255" s="70" t="s">
        <v>276</v>
      </c>
      <c r="O255" s="78">
        <f t="shared" si="3"/>
        <v>0</v>
      </c>
    </row>
    <row r="256" spans="8:15" x14ac:dyDescent="0.3">
      <c r="H256" s="70">
        <v>12530072</v>
      </c>
      <c r="I256" s="70" t="s">
        <v>277</v>
      </c>
      <c r="O256" s="78">
        <f t="shared" si="3"/>
        <v>0</v>
      </c>
    </row>
    <row r="257" spans="8:15" x14ac:dyDescent="0.3">
      <c r="H257" s="70">
        <v>12440182</v>
      </c>
      <c r="I257" s="70" t="s">
        <v>278</v>
      </c>
      <c r="O257" s="78">
        <f t="shared" si="3"/>
        <v>0</v>
      </c>
    </row>
    <row r="258" spans="8:15" x14ac:dyDescent="0.3">
      <c r="H258" s="70">
        <v>12720084</v>
      </c>
      <c r="I258" s="70" t="s">
        <v>279</v>
      </c>
      <c r="O258" s="78">
        <f t="shared" si="3"/>
        <v>0</v>
      </c>
    </row>
    <row r="259" spans="8:15" x14ac:dyDescent="0.3">
      <c r="H259" s="70">
        <v>12850136</v>
      </c>
      <c r="I259" s="70" t="s">
        <v>281</v>
      </c>
      <c r="O259" s="78">
        <f t="shared" ref="O259:O322" si="4">SUM(J259:N259)</f>
        <v>0</v>
      </c>
    </row>
    <row r="260" spans="8:15" x14ac:dyDescent="0.3">
      <c r="H260" s="70">
        <v>12490037</v>
      </c>
      <c r="I260" s="70" t="s">
        <v>282</v>
      </c>
      <c r="O260" s="78">
        <f t="shared" si="4"/>
        <v>0</v>
      </c>
    </row>
    <row r="261" spans="8:15" x14ac:dyDescent="0.3">
      <c r="H261" s="70">
        <v>12440067</v>
      </c>
      <c r="I261" s="70" t="s">
        <v>33</v>
      </c>
      <c r="O261" s="78">
        <f t="shared" si="4"/>
        <v>0</v>
      </c>
    </row>
    <row r="262" spans="8:15" x14ac:dyDescent="0.3">
      <c r="H262" s="70">
        <v>12720048</v>
      </c>
      <c r="I262" s="70" t="s">
        <v>283</v>
      </c>
      <c r="O262" s="78">
        <f t="shared" si="4"/>
        <v>0</v>
      </c>
    </row>
    <row r="263" spans="8:15" x14ac:dyDescent="0.3">
      <c r="H263" s="70">
        <v>12490002</v>
      </c>
      <c r="I263" s="70" t="s">
        <v>284</v>
      </c>
      <c r="O263" s="78">
        <f t="shared" si="4"/>
        <v>0</v>
      </c>
    </row>
    <row r="264" spans="8:15" x14ac:dyDescent="0.3">
      <c r="H264" s="70">
        <v>12490059</v>
      </c>
      <c r="I264" s="70" t="s">
        <v>285</v>
      </c>
      <c r="O264" s="78">
        <f t="shared" si="4"/>
        <v>0</v>
      </c>
    </row>
    <row r="265" spans="8:15" x14ac:dyDescent="0.3">
      <c r="H265" s="70">
        <v>12530061</v>
      </c>
      <c r="I265" s="70" t="s">
        <v>286</v>
      </c>
      <c r="O265" s="78">
        <f t="shared" si="4"/>
        <v>0</v>
      </c>
    </row>
    <row r="266" spans="8:15" x14ac:dyDescent="0.3">
      <c r="H266" s="70">
        <v>12720127</v>
      </c>
      <c r="I266" s="70" t="s">
        <v>287</v>
      </c>
      <c r="O266" s="78">
        <f t="shared" si="4"/>
        <v>0</v>
      </c>
    </row>
    <row r="267" spans="8:15" x14ac:dyDescent="0.3">
      <c r="H267" s="70">
        <v>12530146</v>
      </c>
      <c r="I267" s="70" t="s">
        <v>288</v>
      </c>
      <c r="O267" s="78">
        <f t="shared" si="4"/>
        <v>0</v>
      </c>
    </row>
    <row r="268" spans="8:15" x14ac:dyDescent="0.3">
      <c r="H268" s="70">
        <v>12440023</v>
      </c>
      <c r="I268" s="70" t="s">
        <v>289</v>
      </c>
      <c r="O268" s="78">
        <f t="shared" si="4"/>
        <v>0</v>
      </c>
    </row>
    <row r="269" spans="8:15" x14ac:dyDescent="0.3">
      <c r="H269" s="70">
        <v>12440071</v>
      </c>
      <c r="I269" s="70" t="s">
        <v>290</v>
      </c>
      <c r="O269" s="78">
        <f t="shared" si="4"/>
        <v>0</v>
      </c>
    </row>
    <row r="270" spans="8:15" x14ac:dyDescent="0.3">
      <c r="H270" s="70">
        <v>12490123</v>
      </c>
      <c r="I270" s="70" t="s">
        <v>291</v>
      </c>
      <c r="O270" s="78">
        <f t="shared" si="4"/>
        <v>0</v>
      </c>
    </row>
    <row r="271" spans="8:15" x14ac:dyDescent="0.3">
      <c r="H271" s="70">
        <v>12530050</v>
      </c>
      <c r="I271" s="70" t="s">
        <v>292</v>
      </c>
      <c r="O271" s="78">
        <f t="shared" si="4"/>
        <v>0</v>
      </c>
    </row>
    <row r="272" spans="8:15" x14ac:dyDescent="0.3">
      <c r="H272" s="70">
        <v>12720068</v>
      </c>
      <c r="I272" s="70" t="s">
        <v>293</v>
      </c>
      <c r="O272" s="78">
        <f t="shared" si="4"/>
        <v>0</v>
      </c>
    </row>
    <row r="273" spans="8:15" x14ac:dyDescent="0.3">
      <c r="H273" s="70">
        <v>12720062</v>
      </c>
      <c r="I273" s="70" t="s">
        <v>294</v>
      </c>
      <c r="O273" s="78">
        <f t="shared" si="4"/>
        <v>0</v>
      </c>
    </row>
    <row r="274" spans="8:15" x14ac:dyDescent="0.3">
      <c r="H274" s="70">
        <v>12850001</v>
      </c>
      <c r="I274" s="70" t="s">
        <v>700</v>
      </c>
      <c r="O274" s="78">
        <f t="shared" si="4"/>
        <v>0</v>
      </c>
    </row>
    <row r="275" spans="8:15" x14ac:dyDescent="0.3">
      <c r="H275" s="70">
        <v>12530011</v>
      </c>
      <c r="I275" s="70" t="s">
        <v>295</v>
      </c>
      <c r="O275" s="78">
        <f t="shared" si="4"/>
        <v>0</v>
      </c>
    </row>
    <row r="276" spans="8:15" x14ac:dyDescent="0.3">
      <c r="H276" s="70">
        <v>12490120</v>
      </c>
      <c r="I276" s="70" t="s">
        <v>296</v>
      </c>
      <c r="O276" s="78">
        <f t="shared" si="4"/>
        <v>0</v>
      </c>
    </row>
    <row r="277" spans="8:15" x14ac:dyDescent="0.3">
      <c r="H277" s="70">
        <v>12850042</v>
      </c>
      <c r="I277" s="70" t="s">
        <v>297</v>
      </c>
      <c r="O277" s="78">
        <f t="shared" si="4"/>
        <v>0</v>
      </c>
    </row>
    <row r="278" spans="8:15" x14ac:dyDescent="0.3">
      <c r="H278" s="70">
        <v>12850093</v>
      </c>
      <c r="I278" s="70" t="s">
        <v>298</v>
      </c>
      <c r="O278" s="78">
        <f t="shared" si="4"/>
        <v>0</v>
      </c>
    </row>
    <row r="279" spans="8:15" x14ac:dyDescent="0.3">
      <c r="H279" s="70">
        <v>12490062</v>
      </c>
      <c r="I279" s="70" t="s">
        <v>299</v>
      </c>
      <c r="O279" s="78">
        <f t="shared" si="4"/>
        <v>0</v>
      </c>
    </row>
    <row r="280" spans="8:15" x14ac:dyDescent="0.3">
      <c r="H280" s="70">
        <v>12530058</v>
      </c>
      <c r="I280" s="70" t="s">
        <v>300</v>
      </c>
      <c r="O280" s="78">
        <f t="shared" si="4"/>
        <v>0</v>
      </c>
    </row>
    <row r="281" spans="8:15" x14ac:dyDescent="0.3">
      <c r="H281" s="70">
        <v>12440029</v>
      </c>
      <c r="I281" s="70" t="s">
        <v>301</v>
      </c>
      <c r="O281" s="78">
        <f t="shared" si="4"/>
        <v>0</v>
      </c>
    </row>
    <row r="282" spans="8:15" x14ac:dyDescent="0.3">
      <c r="H282" s="70">
        <v>12850163</v>
      </c>
      <c r="I282" s="70" t="s">
        <v>302</v>
      </c>
      <c r="O282" s="78">
        <f t="shared" si="4"/>
        <v>0</v>
      </c>
    </row>
    <row r="283" spans="8:15" x14ac:dyDescent="0.3">
      <c r="H283" s="70">
        <v>12440075</v>
      </c>
      <c r="I283" s="70" t="s">
        <v>303</v>
      </c>
      <c r="J283" s="69">
        <v>4</v>
      </c>
      <c r="O283" s="78">
        <f t="shared" si="4"/>
        <v>4</v>
      </c>
    </row>
    <row r="284" spans="8:15" x14ac:dyDescent="0.3">
      <c r="H284" s="70">
        <v>12850034</v>
      </c>
      <c r="I284" s="70" t="s">
        <v>304</v>
      </c>
      <c r="O284" s="78">
        <f t="shared" si="4"/>
        <v>0</v>
      </c>
    </row>
    <row r="285" spans="8:15" x14ac:dyDescent="0.3">
      <c r="H285" s="70">
        <v>12530144</v>
      </c>
      <c r="I285" s="70" t="s">
        <v>305</v>
      </c>
      <c r="O285" s="78">
        <f t="shared" si="4"/>
        <v>0</v>
      </c>
    </row>
    <row r="286" spans="8:15" x14ac:dyDescent="0.3">
      <c r="H286" s="70">
        <v>12530098</v>
      </c>
      <c r="I286" s="70" t="s">
        <v>306</v>
      </c>
      <c r="O286" s="78">
        <f t="shared" si="4"/>
        <v>0</v>
      </c>
    </row>
    <row r="287" spans="8:15" x14ac:dyDescent="0.3">
      <c r="H287" s="70">
        <v>12440274</v>
      </c>
      <c r="I287" s="70" t="s">
        <v>307</v>
      </c>
      <c r="O287" s="78">
        <f t="shared" si="4"/>
        <v>0</v>
      </c>
    </row>
    <row r="288" spans="8:15" x14ac:dyDescent="0.3">
      <c r="H288" s="70">
        <v>12851018</v>
      </c>
      <c r="I288" s="70" t="s">
        <v>308</v>
      </c>
      <c r="O288" s="78">
        <f t="shared" si="4"/>
        <v>0</v>
      </c>
    </row>
    <row r="289" spans="8:15" x14ac:dyDescent="0.3">
      <c r="H289" s="70">
        <v>12538907</v>
      </c>
      <c r="I289" s="70" t="s">
        <v>309</v>
      </c>
      <c r="O289" s="78">
        <f t="shared" si="4"/>
        <v>0</v>
      </c>
    </row>
    <row r="290" spans="8:15" x14ac:dyDescent="0.3">
      <c r="H290" s="70">
        <v>12538904</v>
      </c>
      <c r="I290" s="70" t="s">
        <v>310</v>
      </c>
      <c r="O290" s="78">
        <f t="shared" si="4"/>
        <v>0</v>
      </c>
    </row>
    <row r="291" spans="8:15" x14ac:dyDescent="0.3">
      <c r="H291" s="70">
        <v>12490046</v>
      </c>
      <c r="I291" s="70" t="s">
        <v>311</v>
      </c>
      <c r="O291" s="78">
        <f t="shared" si="4"/>
        <v>0</v>
      </c>
    </row>
    <row r="292" spans="8:15" x14ac:dyDescent="0.3">
      <c r="H292" s="70">
        <v>12530084</v>
      </c>
      <c r="I292" s="70" t="s">
        <v>312</v>
      </c>
      <c r="O292" s="78">
        <f t="shared" si="4"/>
        <v>0</v>
      </c>
    </row>
    <row r="293" spans="8:15" x14ac:dyDescent="0.3">
      <c r="H293" s="70">
        <v>12490066</v>
      </c>
      <c r="I293" s="70" t="s">
        <v>313</v>
      </c>
      <c r="O293" s="78">
        <f t="shared" si="4"/>
        <v>0</v>
      </c>
    </row>
    <row r="294" spans="8:15" x14ac:dyDescent="0.3">
      <c r="H294" s="70">
        <v>12850072</v>
      </c>
      <c r="I294" s="70" t="s">
        <v>314</v>
      </c>
      <c r="O294" s="78">
        <f t="shared" si="4"/>
        <v>0</v>
      </c>
    </row>
    <row r="295" spans="8:15" x14ac:dyDescent="0.3">
      <c r="H295" s="70">
        <v>12440008</v>
      </c>
      <c r="I295" s="70" t="s">
        <v>315</v>
      </c>
      <c r="O295" s="78">
        <f t="shared" si="4"/>
        <v>0</v>
      </c>
    </row>
    <row r="296" spans="8:15" x14ac:dyDescent="0.3">
      <c r="H296" s="70">
        <v>12440024</v>
      </c>
      <c r="I296" s="70" t="s">
        <v>316</v>
      </c>
      <c r="O296" s="78">
        <f t="shared" si="4"/>
        <v>0</v>
      </c>
    </row>
    <row r="297" spans="8:15" x14ac:dyDescent="0.3">
      <c r="H297" s="70">
        <v>12850057</v>
      </c>
      <c r="I297" s="70" t="s">
        <v>7</v>
      </c>
      <c r="J297" s="69">
        <v>10</v>
      </c>
      <c r="O297" s="78">
        <f t="shared" si="4"/>
        <v>10</v>
      </c>
    </row>
    <row r="298" spans="8:15" x14ac:dyDescent="0.3">
      <c r="H298" s="70">
        <v>12440138</v>
      </c>
      <c r="I298" s="70" t="s">
        <v>4</v>
      </c>
      <c r="J298" s="69">
        <v>14</v>
      </c>
      <c r="O298" s="78">
        <f t="shared" si="4"/>
        <v>14</v>
      </c>
    </row>
    <row r="299" spans="8:15" x14ac:dyDescent="0.3">
      <c r="H299" s="70">
        <v>12850014</v>
      </c>
      <c r="I299" s="70" t="s">
        <v>317</v>
      </c>
      <c r="O299" s="78">
        <f t="shared" si="4"/>
        <v>0</v>
      </c>
    </row>
    <row r="300" spans="8:15" x14ac:dyDescent="0.3">
      <c r="H300" s="70">
        <v>12490061</v>
      </c>
      <c r="I300" s="70" t="s">
        <v>318</v>
      </c>
      <c r="O300" s="78">
        <f t="shared" si="4"/>
        <v>0</v>
      </c>
    </row>
    <row r="301" spans="8:15" x14ac:dyDescent="0.3">
      <c r="H301" s="70">
        <v>12440282</v>
      </c>
      <c r="I301" s="70" t="s">
        <v>319</v>
      </c>
      <c r="O301" s="78">
        <f t="shared" si="4"/>
        <v>0</v>
      </c>
    </row>
    <row r="302" spans="8:15" x14ac:dyDescent="0.3">
      <c r="H302" s="70">
        <v>12440152</v>
      </c>
      <c r="I302" s="70" t="s">
        <v>320</v>
      </c>
      <c r="O302" s="78">
        <f t="shared" si="4"/>
        <v>0</v>
      </c>
    </row>
    <row r="303" spans="8:15" x14ac:dyDescent="0.3">
      <c r="H303" s="70">
        <v>12850135</v>
      </c>
      <c r="I303" s="70" t="s">
        <v>321</v>
      </c>
      <c r="O303" s="78">
        <f t="shared" si="4"/>
        <v>0</v>
      </c>
    </row>
    <row r="304" spans="8:15" x14ac:dyDescent="0.3">
      <c r="H304" s="70">
        <v>12850107</v>
      </c>
      <c r="I304" s="70" t="s">
        <v>322</v>
      </c>
      <c r="O304" s="78">
        <f t="shared" si="4"/>
        <v>0</v>
      </c>
    </row>
    <row r="305" spans="8:15" x14ac:dyDescent="0.3">
      <c r="H305" s="70">
        <v>12490098</v>
      </c>
      <c r="I305" s="70" t="s">
        <v>323</v>
      </c>
      <c r="O305" s="78">
        <f t="shared" si="4"/>
        <v>0</v>
      </c>
    </row>
    <row r="306" spans="8:15" x14ac:dyDescent="0.3">
      <c r="H306" s="70">
        <v>12850167</v>
      </c>
      <c r="I306" s="70" t="s">
        <v>324</v>
      </c>
      <c r="O306" s="78">
        <f t="shared" si="4"/>
        <v>0</v>
      </c>
    </row>
    <row r="307" spans="8:15" x14ac:dyDescent="0.3">
      <c r="H307" s="70">
        <v>12440199</v>
      </c>
      <c r="I307" s="70" t="s">
        <v>325</v>
      </c>
      <c r="O307" s="78">
        <f t="shared" si="4"/>
        <v>0</v>
      </c>
    </row>
    <row r="308" spans="8:15" x14ac:dyDescent="0.3">
      <c r="H308" s="70">
        <v>12440049</v>
      </c>
      <c r="I308" s="70" t="s">
        <v>326</v>
      </c>
      <c r="O308" s="78">
        <f t="shared" si="4"/>
        <v>0</v>
      </c>
    </row>
    <row r="309" spans="8:15" x14ac:dyDescent="0.3">
      <c r="H309" s="70">
        <v>12440266</v>
      </c>
      <c r="I309" s="70" t="s">
        <v>327</v>
      </c>
      <c r="O309" s="78">
        <f t="shared" si="4"/>
        <v>0</v>
      </c>
    </row>
    <row r="310" spans="8:15" x14ac:dyDescent="0.3">
      <c r="H310" s="70">
        <v>12720143</v>
      </c>
      <c r="I310" s="70" t="s">
        <v>328</v>
      </c>
      <c r="O310" s="78">
        <f t="shared" si="4"/>
        <v>0</v>
      </c>
    </row>
    <row r="311" spans="8:15" x14ac:dyDescent="0.3">
      <c r="H311" s="70">
        <v>12850153</v>
      </c>
      <c r="I311" s="70" t="s">
        <v>329</v>
      </c>
      <c r="O311" s="78">
        <f t="shared" si="4"/>
        <v>0</v>
      </c>
    </row>
    <row r="312" spans="8:15" x14ac:dyDescent="0.3">
      <c r="H312" s="70">
        <v>12440087</v>
      </c>
      <c r="I312" s="70" t="s">
        <v>330</v>
      </c>
      <c r="O312" s="78">
        <f t="shared" si="4"/>
        <v>0</v>
      </c>
    </row>
    <row r="313" spans="8:15" x14ac:dyDescent="0.3">
      <c r="H313" s="70">
        <v>12530121</v>
      </c>
      <c r="I313" s="70" t="s">
        <v>331</v>
      </c>
      <c r="O313" s="78">
        <f t="shared" si="4"/>
        <v>0</v>
      </c>
    </row>
    <row r="314" spans="8:15" x14ac:dyDescent="0.3">
      <c r="H314" s="70">
        <v>12530117</v>
      </c>
      <c r="I314" s="70" t="s">
        <v>332</v>
      </c>
      <c r="O314" s="78">
        <f t="shared" si="4"/>
        <v>0</v>
      </c>
    </row>
    <row r="315" spans="8:15" x14ac:dyDescent="0.3">
      <c r="H315" s="70">
        <v>12530095</v>
      </c>
      <c r="I315" s="70" t="s">
        <v>333</v>
      </c>
      <c r="O315" s="78">
        <f t="shared" si="4"/>
        <v>0</v>
      </c>
    </row>
    <row r="316" spans="8:15" x14ac:dyDescent="0.3">
      <c r="H316" s="70">
        <v>12530081</v>
      </c>
      <c r="I316" s="70" t="s">
        <v>334</v>
      </c>
      <c r="O316" s="78">
        <f t="shared" si="4"/>
        <v>0</v>
      </c>
    </row>
    <row r="317" spans="8:15" x14ac:dyDescent="0.3">
      <c r="H317" s="70">
        <v>12440021</v>
      </c>
      <c r="I317" s="70" t="s">
        <v>335</v>
      </c>
      <c r="O317" s="78">
        <f t="shared" si="4"/>
        <v>0</v>
      </c>
    </row>
    <row r="318" spans="8:15" x14ac:dyDescent="0.3">
      <c r="H318" s="70">
        <v>12490033</v>
      </c>
      <c r="I318" s="70" t="s">
        <v>336</v>
      </c>
      <c r="O318" s="78">
        <f t="shared" si="4"/>
        <v>0</v>
      </c>
    </row>
    <row r="319" spans="8:15" x14ac:dyDescent="0.3">
      <c r="H319" s="70">
        <v>12850154</v>
      </c>
      <c r="I319" s="70" t="s">
        <v>337</v>
      </c>
      <c r="O319" s="78">
        <f t="shared" si="4"/>
        <v>0</v>
      </c>
    </row>
    <row r="320" spans="8:15" x14ac:dyDescent="0.3">
      <c r="H320" s="70">
        <v>12850060</v>
      </c>
      <c r="I320" s="70" t="s">
        <v>338</v>
      </c>
      <c r="O320" s="78">
        <f t="shared" si="4"/>
        <v>0</v>
      </c>
    </row>
    <row r="321" spans="8:15" x14ac:dyDescent="0.3">
      <c r="H321" s="70">
        <v>12851012</v>
      </c>
      <c r="I321" s="70" t="s">
        <v>339</v>
      </c>
      <c r="O321" s="78">
        <f t="shared" si="4"/>
        <v>0</v>
      </c>
    </row>
    <row r="322" spans="8:15" x14ac:dyDescent="0.3">
      <c r="H322" s="70">
        <v>12490058</v>
      </c>
      <c r="I322" s="70" t="s">
        <v>340</v>
      </c>
      <c r="O322" s="78">
        <f t="shared" si="4"/>
        <v>0</v>
      </c>
    </row>
    <row r="323" spans="8:15" x14ac:dyDescent="0.3">
      <c r="H323" s="70">
        <v>12538900</v>
      </c>
      <c r="I323" s="70" t="s">
        <v>341</v>
      </c>
      <c r="O323" s="78">
        <f t="shared" ref="O323:O361" si="5">SUM(J323:N323)</f>
        <v>0</v>
      </c>
    </row>
    <row r="324" spans="8:15" x14ac:dyDescent="0.3">
      <c r="H324" s="70">
        <v>12720005</v>
      </c>
      <c r="I324" s="70" t="s">
        <v>698</v>
      </c>
      <c r="O324" s="78">
        <f t="shared" si="5"/>
        <v>0</v>
      </c>
    </row>
    <row r="325" spans="8:15" x14ac:dyDescent="0.3">
      <c r="H325" s="70">
        <v>12440084</v>
      </c>
      <c r="I325" s="70" t="s">
        <v>12</v>
      </c>
      <c r="O325" s="78">
        <f t="shared" si="5"/>
        <v>0</v>
      </c>
    </row>
    <row r="326" spans="8:15" x14ac:dyDescent="0.3">
      <c r="H326" s="70">
        <v>12440176</v>
      </c>
      <c r="I326" s="70" t="s">
        <v>13</v>
      </c>
      <c r="O326" s="78">
        <f t="shared" si="5"/>
        <v>0</v>
      </c>
    </row>
    <row r="327" spans="8:15" x14ac:dyDescent="0.3">
      <c r="H327" s="70">
        <v>12440239</v>
      </c>
      <c r="I327" s="70" t="s">
        <v>342</v>
      </c>
      <c r="O327" s="78">
        <f t="shared" si="5"/>
        <v>0</v>
      </c>
    </row>
    <row r="328" spans="8:15" x14ac:dyDescent="0.3">
      <c r="H328" s="70">
        <v>12850111</v>
      </c>
      <c r="I328" s="70" t="s">
        <v>343</v>
      </c>
      <c r="O328" s="78">
        <f t="shared" si="5"/>
        <v>0</v>
      </c>
    </row>
    <row r="329" spans="8:15" x14ac:dyDescent="0.3">
      <c r="H329" s="70">
        <v>12440099</v>
      </c>
      <c r="I329" s="70" t="s">
        <v>344</v>
      </c>
      <c r="O329" s="78">
        <f t="shared" si="5"/>
        <v>0</v>
      </c>
    </row>
    <row r="330" spans="8:15" x14ac:dyDescent="0.3">
      <c r="H330" s="70">
        <v>12720044</v>
      </c>
      <c r="I330" s="70" t="s">
        <v>345</v>
      </c>
      <c r="O330" s="78">
        <f t="shared" si="5"/>
        <v>0</v>
      </c>
    </row>
    <row r="331" spans="8:15" x14ac:dyDescent="0.3">
      <c r="H331" s="70">
        <v>12851028</v>
      </c>
      <c r="I331" s="70" t="s">
        <v>346</v>
      </c>
      <c r="O331" s="78">
        <f t="shared" si="5"/>
        <v>0</v>
      </c>
    </row>
    <row r="332" spans="8:15" x14ac:dyDescent="0.3">
      <c r="H332" s="70">
        <v>12850023</v>
      </c>
      <c r="I332" s="70" t="s">
        <v>699</v>
      </c>
      <c r="O332" s="78">
        <f t="shared" si="5"/>
        <v>0</v>
      </c>
    </row>
    <row r="333" spans="8:15" x14ac:dyDescent="0.3">
      <c r="H333" s="70">
        <v>12490060</v>
      </c>
      <c r="I333" s="70" t="s">
        <v>347</v>
      </c>
      <c r="O333" s="78">
        <f t="shared" si="5"/>
        <v>0</v>
      </c>
    </row>
    <row r="334" spans="8:15" x14ac:dyDescent="0.3">
      <c r="H334" s="70">
        <v>12440136</v>
      </c>
      <c r="I334" s="70" t="s">
        <v>348</v>
      </c>
      <c r="O334" s="78">
        <f t="shared" si="5"/>
        <v>0</v>
      </c>
    </row>
    <row r="335" spans="8:15" x14ac:dyDescent="0.3">
      <c r="H335" s="70">
        <v>12490030</v>
      </c>
      <c r="I335" s="70" t="s">
        <v>349</v>
      </c>
      <c r="O335" s="78">
        <f t="shared" si="5"/>
        <v>0</v>
      </c>
    </row>
    <row r="336" spans="8:15" x14ac:dyDescent="0.3">
      <c r="H336" s="70">
        <v>12490014</v>
      </c>
      <c r="I336" s="70" t="s">
        <v>350</v>
      </c>
      <c r="O336" s="78">
        <f t="shared" si="5"/>
        <v>0</v>
      </c>
    </row>
    <row r="337" spans="8:15" x14ac:dyDescent="0.3">
      <c r="H337" s="70">
        <v>12720058</v>
      </c>
      <c r="I337" s="70" t="s">
        <v>351</v>
      </c>
      <c r="O337" s="78">
        <f t="shared" si="5"/>
        <v>0</v>
      </c>
    </row>
    <row r="338" spans="8:15" x14ac:dyDescent="0.3">
      <c r="H338" s="70">
        <v>12530049</v>
      </c>
      <c r="I338" s="70" t="s">
        <v>352</v>
      </c>
      <c r="O338" s="78">
        <f t="shared" si="5"/>
        <v>0</v>
      </c>
    </row>
    <row r="339" spans="8:15" x14ac:dyDescent="0.3">
      <c r="H339" s="70">
        <v>12440125</v>
      </c>
      <c r="I339" s="70" t="s">
        <v>353</v>
      </c>
      <c r="O339" s="78">
        <f t="shared" si="5"/>
        <v>0</v>
      </c>
    </row>
    <row r="340" spans="8:15" x14ac:dyDescent="0.3">
      <c r="H340" s="70">
        <v>12490022</v>
      </c>
      <c r="I340" s="70" t="s">
        <v>354</v>
      </c>
      <c r="O340" s="78">
        <f t="shared" si="5"/>
        <v>0</v>
      </c>
    </row>
    <row r="341" spans="8:15" x14ac:dyDescent="0.3">
      <c r="H341" s="70">
        <v>12490020</v>
      </c>
      <c r="I341" s="70" t="s">
        <v>355</v>
      </c>
      <c r="O341" s="78">
        <f t="shared" si="5"/>
        <v>0</v>
      </c>
    </row>
    <row r="342" spans="8:15" x14ac:dyDescent="0.3">
      <c r="H342" s="70">
        <v>12440038</v>
      </c>
      <c r="I342" s="70" t="s">
        <v>356</v>
      </c>
      <c r="O342" s="78">
        <f t="shared" si="5"/>
        <v>0</v>
      </c>
    </row>
    <row r="343" spans="8:15" x14ac:dyDescent="0.3">
      <c r="H343" s="70">
        <v>12440260</v>
      </c>
      <c r="I343" s="70" t="s">
        <v>357</v>
      </c>
      <c r="O343" s="78">
        <f t="shared" si="5"/>
        <v>0</v>
      </c>
    </row>
    <row r="344" spans="8:15" x14ac:dyDescent="0.3">
      <c r="H344" s="70">
        <v>12850032</v>
      </c>
      <c r="I344" s="70" t="s">
        <v>358</v>
      </c>
      <c r="O344" s="78">
        <f t="shared" si="5"/>
        <v>0</v>
      </c>
    </row>
    <row r="345" spans="8:15" x14ac:dyDescent="0.3">
      <c r="H345" s="70">
        <v>12851025</v>
      </c>
      <c r="I345" s="70" t="s">
        <v>359</v>
      </c>
      <c r="O345" s="78">
        <f t="shared" si="5"/>
        <v>0</v>
      </c>
    </row>
    <row r="346" spans="8:15" x14ac:dyDescent="0.3">
      <c r="H346" s="70">
        <v>12851027</v>
      </c>
      <c r="I346" s="70" t="s">
        <v>360</v>
      </c>
      <c r="O346" s="78">
        <f t="shared" si="5"/>
        <v>0</v>
      </c>
    </row>
    <row r="347" spans="8:15" x14ac:dyDescent="0.3">
      <c r="H347" s="70">
        <v>12530067</v>
      </c>
      <c r="I347" s="70" t="s">
        <v>361</v>
      </c>
      <c r="O347" s="78">
        <f t="shared" si="5"/>
        <v>0</v>
      </c>
    </row>
    <row r="348" spans="8:15" x14ac:dyDescent="0.3">
      <c r="H348" s="70">
        <v>12530046</v>
      </c>
      <c r="I348" s="70" t="s">
        <v>362</v>
      </c>
      <c r="O348" s="78">
        <f t="shared" si="5"/>
        <v>0</v>
      </c>
    </row>
    <row r="349" spans="8:15" x14ac:dyDescent="0.3">
      <c r="H349" s="70">
        <v>12720134</v>
      </c>
      <c r="I349" s="70" t="s">
        <v>363</v>
      </c>
      <c r="O349" s="78">
        <f t="shared" si="5"/>
        <v>0</v>
      </c>
    </row>
    <row r="350" spans="8:15" x14ac:dyDescent="0.3">
      <c r="H350" s="70">
        <v>12440127</v>
      </c>
      <c r="I350" s="70" t="s">
        <v>364</v>
      </c>
      <c r="O350" s="78">
        <f t="shared" si="5"/>
        <v>0</v>
      </c>
    </row>
    <row r="351" spans="8:15" x14ac:dyDescent="0.3">
      <c r="H351" s="70">
        <v>12530063</v>
      </c>
      <c r="I351" s="70" t="s">
        <v>365</v>
      </c>
      <c r="O351" s="78">
        <f t="shared" si="5"/>
        <v>0</v>
      </c>
    </row>
    <row r="352" spans="8:15" x14ac:dyDescent="0.3">
      <c r="H352" s="70">
        <v>12490064</v>
      </c>
      <c r="I352" s="70" t="s">
        <v>366</v>
      </c>
      <c r="O352" s="78">
        <f t="shared" si="5"/>
        <v>0</v>
      </c>
    </row>
    <row r="353" spans="8:15" x14ac:dyDescent="0.3">
      <c r="H353" s="70">
        <v>12440259</v>
      </c>
      <c r="I353" s="70" t="s">
        <v>367</v>
      </c>
      <c r="O353" s="78">
        <f t="shared" si="5"/>
        <v>0</v>
      </c>
    </row>
    <row r="354" spans="8:15" x14ac:dyDescent="0.3">
      <c r="H354" s="70">
        <v>12720045</v>
      </c>
      <c r="I354" s="70" t="s">
        <v>15</v>
      </c>
      <c r="O354" s="78">
        <f t="shared" si="5"/>
        <v>0</v>
      </c>
    </row>
    <row r="355" spans="8:15" x14ac:dyDescent="0.3">
      <c r="H355" s="70">
        <v>12440042</v>
      </c>
      <c r="I355" s="70" t="s">
        <v>368</v>
      </c>
      <c r="O355" s="78">
        <f t="shared" si="5"/>
        <v>0</v>
      </c>
    </row>
    <row r="356" spans="8:15" x14ac:dyDescent="0.3">
      <c r="H356" s="70">
        <v>12490036</v>
      </c>
      <c r="I356" s="70" t="s">
        <v>369</v>
      </c>
      <c r="O356" s="78">
        <f t="shared" si="5"/>
        <v>0</v>
      </c>
    </row>
    <row r="357" spans="8:15" x14ac:dyDescent="0.3">
      <c r="H357" s="70">
        <v>12490113</v>
      </c>
      <c r="I357" s="70" t="s">
        <v>370</v>
      </c>
      <c r="O357" s="78">
        <f t="shared" si="5"/>
        <v>0</v>
      </c>
    </row>
    <row r="358" spans="8:15" x14ac:dyDescent="0.3">
      <c r="H358" s="70">
        <v>12440206</v>
      </c>
      <c r="I358" s="70" t="s">
        <v>371</v>
      </c>
      <c r="O358" s="78">
        <f t="shared" si="5"/>
        <v>0</v>
      </c>
    </row>
    <row r="359" spans="8:15" x14ac:dyDescent="0.3">
      <c r="H359" s="70">
        <v>12490032</v>
      </c>
      <c r="I359" s="70" t="s">
        <v>372</v>
      </c>
      <c r="O359" s="78">
        <f t="shared" si="5"/>
        <v>0</v>
      </c>
    </row>
    <row r="360" spans="8:15" x14ac:dyDescent="0.3">
      <c r="H360" s="70">
        <v>12490027</v>
      </c>
      <c r="I360" s="70" t="s">
        <v>373</v>
      </c>
      <c r="O360" s="78">
        <f t="shared" si="5"/>
        <v>0</v>
      </c>
    </row>
    <row r="361" spans="8:15" x14ac:dyDescent="0.3">
      <c r="H361" s="70">
        <v>12720006</v>
      </c>
      <c r="I361" s="70" t="s">
        <v>374</v>
      </c>
      <c r="O361" s="78">
        <f t="shared" si="5"/>
        <v>0</v>
      </c>
    </row>
    <row r="362" spans="8:15" x14ac:dyDescent="0.3">
      <c r="O362" s="78"/>
    </row>
    <row r="363" spans="8:15" x14ac:dyDescent="0.3">
      <c r="O363" s="78">
        <f>SUM(O3:O362)</f>
        <v>120</v>
      </c>
    </row>
  </sheetData>
  <sortState xmlns:xlrd2="http://schemas.microsoft.com/office/spreadsheetml/2017/richdata2" ref="D19:F33">
    <sortCondition ref="D19:D33"/>
    <sortCondition descending="1" ref="F19:F33"/>
  </sortState>
  <conditionalFormatting sqref="D19:D33">
    <cfRule type="expression" dxfId="33" priority="4">
      <formula>$D19=$D18</formula>
    </cfRule>
  </conditionalFormatting>
  <conditionalFormatting sqref="G2:G5">
    <cfRule type="expression" dxfId="32" priority="55">
      <formula>$J2&gt;0</formula>
    </cfRule>
  </conditionalFormatting>
  <conditionalFormatting sqref="G7:G12">
    <cfRule type="expression" dxfId="31" priority="49">
      <formula>$J7&gt;0</formula>
    </cfRule>
  </conditionalFormatting>
  <conditionalFormatting sqref="G14:G16">
    <cfRule type="expression" dxfId="30" priority="45">
      <formula>$J14&gt;0</formula>
    </cfRule>
  </conditionalFormatting>
  <conditionalFormatting sqref="H3:I361">
    <cfRule type="expression" dxfId="29" priority="3">
      <formula>$O3&gt;0</formula>
    </cfRule>
  </conditionalFormatting>
  <conditionalFormatting sqref="J3:O363">
    <cfRule type="cellIs" dxfId="28" priority="1" operator="greaterThan">
      <formula>0</formula>
    </cfRule>
    <cfRule type="cellIs" dxfId="27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37A3-EC82-4C07-A47F-3F506C234F13}">
  <sheetPr>
    <tabColor rgb="FFC00000"/>
  </sheetPr>
  <dimension ref="B1:AB362"/>
  <sheetViews>
    <sheetView zoomScale="142" zoomScaleNormal="142" workbookViewId="0">
      <pane ySplit="1" topLeftCell="A2" activePane="bottomLeft" state="frozen"/>
      <selection pane="bottomLeft" activeCell="Z360" sqref="S2:Z360"/>
    </sheetView>
  </sheetViews>
  <sheetFormatPr baseColWidth="10" defaultRowHeight="15.5" outlineLevelCol="2" x14ac:dyDescent="0.35"/>
  <cols>
    <col min="1" max="1" width="6.6328125" customWidth="1"/>
    <col min="2" max="2" width="11.54296875" hidden="1" customWidth="1" outlineLevel="1"/>
    <col min="3" max="3" width="33.453125" style="1" hidden="1" customWidth="1" outlineLevel="1"/>
    <col min="4" max="7" width="5.81640625" style="1" hidden="1" customWidth="1" outlineLevel="2"/>
    <col min="8" max="8" width="5.81640625" style="6" hidden="1" customWidth="1" outlineLevel="1"/>
    <col min="9" max="9" width="5.81640625" style="1" hidden="1" customWidth="1" outlineLevel="1"/>
    <col min="10" max="13" width="5.81640625" style="1" hidden="1" customWidth="1" outlineLevel="2"/>
    <col min="14" max="14" width="5.81640625" style="6" hidden="1" customWidth="1" outlineLevel="1"/>
    <col min="15" max="15" width="5.81640625" style="1" hidden="1" customWidth="1" outlineLevel="1"/>
    <col min="16" max="16" width="5.81640625" style="1" customWidth="1" collapsed="1"/>
    <col min="17" max="18" width="5.81640625" style="1" customWidth="1"/>
    <col min="19" max="19" width="33.6328125" style="1" bestFit="1" customWidth="1"/>
    <col min="20" max="20" width="9.453125" bestFit="1" customWidth="1"/>
    <col min="21" max="21" width="8.1796875" style="1" bestFit="1" customWidth="1"/>
    <col min="22" max="22" width="9" style="1" bestFit="1" customWidth="1"/>
    <col min="23" max="23" width="6.81640625" style="1" bestFit="1" customWidth="1"/>
    <col min="24" max="24" width="8.453125" style="49" bestFit="1" customWidth="1"/>
    <col min="25" max="26" width="8.453125" style="1" customWidth="1"/>
    <col min="27" max="28" width="11.54296875" style="1"/>
  </cols>
  <sheetData>
    <row r="1" spans="2:26" ht="16.5" thickTop="1" thickBot="1" x14ac:dyDescent="0.4">
      <c r="D1" s="1" t="s">
        <v>376</v>
      </c>
      <c r="E1" s="1" t="s">
        <v>377</v>
      </c>
      <c r="F1" s="1" t="s">
        <v>378</v>
      </c>
      <c r="G1" s="1" t="s">
        <v>379</v>
      </c>
      <c r="H1" s="6" t="s">
        <v>386</v>
      </c>
      <c r="I1" s="2" t="s">
        <v>387</v>
      </c>
      <c r="J1" s="1" t="s">
        <v>381</v>
      </c>
      <c r="K1" s="1" t="s">
        <v>382</v>
      </c>
      <c r="L1" s="1" t="s">
        <v>384</v>
      </c>
      <c r="M1" s="1" t="s">
        <v>383</v>
      </c>
      <c r="O1" s="2" t="s">
        <v>388</v>
      </c>
      <c r="R1" s="9" t="s">
        <v>412</v>
      </c>
      <c r="S1" s="9"/>
      <c r="T1" s="66" t="s">
        <v>398</v>
      </c>
      <c r="U1" s="9" t="s">
        <v>394</v>
      </c>
      <c r="V1" s="9" t="s">
        <v>395</v>
      </c>
      <c r="W1" s="9" t="s">
        <v>396</v>
      </c>
      <c r="X1" s="47" t="s">
        <v>397</v>
      </c>
      <c r="Y1" s="9" t="s">
        <v>413</v>
      </c>
      <c r="Z1" s="9" t="s">
        <v>414</v>
      </c>
    </row>
    <row r="2" spans="2:26" ht="16.5" thickTop="1" thickBot="1" x14ac:dyDescent="0.4">
      <c r="B2" s="8">
        <v>12440101</v>
      </c>
      <c r="C2" s="1" t="s">
        <v>393</v>
      </c>
      <c r="D2" s="1">
        <f>VLOOKUP($B2,BF!$H:$O,8,0)</f>
        <v>0</v>
      </c>
      <c r="E2" s="1">
        <f>VLOOKUP($B2,MF!$H:$O,8,0)</f>
        <v>0</v>
      </c>
      <c r="F2" s="1">
        <f>VLOOKUP($B2,CF!$H:$O,8,0)</f>
        <v>0</v>
      </c>
      <c r="G2" s="1">
        <f>VLOOKUP($B2,JF!$H:$O,8,0)</f>
        <v>0</v>
      </c>
      <c r="H2" s="6">
        <f t="shared" ref="H2:H65" si="0">SUM(D2:G2)</f>
        <v>0</v>
      </c>
      <c r="I2" s="2">
        <f t="shared" ref="I2:I65" si="1">RANK(H2,$H$2:$H$360)</f>
        <v>37</v>
      </c>
      <c r="J2" s="1">
        <f>VLOOKUP($B2,BG!$H:$O,8,0)</f>
        <v>0</v>
      </c>
      <c r="K2" s="1">
        <f>VLOOKUP($B2,MG!$H:$O,8,0)</f>
        <v>0</v>
      </c>
      <c r="L2" s="1">
        <f>VLOOKUP($B2,CG!$H:$O,8,0)</f>
        <v>0</v>
      </c>
      <c r="M2" s="1">
        <f>VLOOKUP($B2,JG!$H:$O,8,0)</f>
        <v>0</v>
      </c>
      <c r="N2" s="6">
        <f t="shared" ref="N2:N65" si="2">SUM(J2:M2)</f>
        <v>0</v>
      </c>
      <c r="O2" s="2">
        <f t="shared" ref="O2:O65" si="3">RANK(N2,$N$2:$N$360)</f>
        <v>27</v>
      </c>
      <c r="R2" s="67" t="str">
        <f>IF(T2=0,"",RANK(T2,$T$2:$T$360))</f>
        <v/>
      </c>
      <c r="S2" s="68" t="str">
        <f>C2</f>
        <v>AIGREFEUILLAIS C.P.</v>
      </c>
      <c r="T2" s="67">
        <f>SUM(U2:Z2)</f>
        <v>0</v>
      </c>
      <c r="U2" s="7">
        <f t="shared" ref="U2:U15" si="4">IF(I2=1,32,IF(I2=2,28,IF(I2=3,24,IF(I2=4,20,IF(I2=5,16,IF(I2=6,12,IF(I2=7,8,IF(I2=8,4,0))))))))</f>
        <v>0</v>
      </c>
      <c r="V2" s="7">
        <f t="shared" ref="V2:V23" si="5">IF(O2=1,32,IF(O2=2,28,IF(O2=3,24,IF(O2=4,20,IF(O2=5,16,IF(O2=6,12,IF(O2=7,8,IF(O2=8,4,0))))))))</f>
        <v>0</v>
      </c>
      <c r="W2" s="7">
        <f>VLOOKUP(B2,CRITF!F:R,13,0)</f>
        <v>0</v>
      </c>
      <c r="X2" s="48">
        <f>VLOOKUP($B2,BJEU!$A:$E,5,0)</f>
        <v>0</v>
      </c>
      <c r="Y2" s="7">
        <f>VLOOKUP(B2,GPX!$A:$BC,55,0)</f>
        <v>0</v>
      </c>
      <c r="Z2" s="7">
        <f>VLOOKUP(B2,FRANCE!$A:$AQ,43,0)</f>
        <v>0</v>
      </c>
    </row>
    <row r="3" spans="2:26" ht="16.5" thickTop="1" thickBot="1" x14ac:dyDescent="0.4">
      <c r="B3">
        <v>12850028</v>
      </c>
      <c r="C3" s="1" t="s">
        <v>28</v>
      </c>
      <c r="D3" s="1">
        <f>VLOOKUP($B3,BF!$H:$O,8,0)</f>
        <v>8</v>
      </c>
      <c r="E3" s="1">
        <f>VLOOKUP($B3,MF!$H:$O,8,0)</f>
        <v>0</v>
      </c>
      <c r="F3" s="1">
        <f>VLOOKUP($B3,CF!$H:$O,8,0)</f>
        <v>0</v>
      </c>
      <c r="G3" s="1">
        <f>VLOOKUP($B3,JF!$H:$O,8,0)</f>
        <v>0</v>
      </c>
      <c r="H3" s="6">
        <f t="shared" si="0"/>
        <v>8</v>
      </c>
      <c r="I3" s="2">
        <f t="shared" si="1"/>
        <v>20</v>
      </c>
      <c r="J3" s="1">
        <f>VLOOKUP($B3,BG!$H:$O,8,0)</f>
        <v>0</v>
      </c>
      <c r="K3" s="1">
        <f>VLOOKUP($B3,MG!$H:$O,8,0)</f>
        <v>0</v>
      </c>
      <c r="L3" s="1">
        <f>VLOOKUP($B3,CG!$H:$O,8,0)</f>
        <v>0</v>
      </c>
      <c r="M3" s="1">
        <f>VLOOKUP($B3,JG!$H:$O,8,0)</f>
        <v>0</v>
      </c>
      <c r="N3" s="6">
        <f t="shared" si="2"/>
        <v>0</v>
      </c>
      <c r="O3" s="2">
        <f t="shared" si="3"/>
        <v>27</v>
      </c>
      <c r="R3" s="67">
        <f t="shared" ref="R3:R66" si="6">IF(T3=0,"",RANK(T3,$T$2:$T$360))</f>
        <v>21</v>
      </c>
      <c r="S3" s="68" t="str">
        <f t="shared" ref="S3:S66" si="7">C3</f>
        <v>AIZENAY CPF</v>
      </c>
      <c r="T3" s="67">
        <f t="shared" ref="T3:T66" si="8">SUM(U3:Z3)</f>
        <v>49</v>
      </c>
      <c r="U3" s="7">
        <f t="shared" si="4"/>
        <v>0</v>
      </c>
      <c r="V3" s="7">
        <f t="shared" si="5"/>
        <v>0</v>
      </c>
      <c r="W3" s="7">
        <f>VLOOKUP(B3,CRITF!F:R,13,0)</f>
        <v>34</v>
      </c>
      <c r="X3" s="48">
        <f>VLOOKUP($B3,BJEU!$A:$E,5,0)</f>
        <v>0</v>
      </c>
      <c r="Y3" s="7">
        <f>VLOOKUP(B3,GPX!$A:$BC,55,0)</f>
        <v>15</v>
      </c>
      <c r="Z3" s="7">
        <f>VLOOKUP(B3,FRANCE!$A:$AQ,43,0)</f>
        <v>0</v>
      </c>
    </row>
    <row r="4" spans="2:26" ht="16.5" thickTop="1" thickBot="1" x14ac:dyDescent="0.4">
      <c r="B4">
        <v>12490055</v>
      </c>
      <c r="C4" s="1" t="s">
        <v>46</v>
      </c>
      <c r="D4" s="1">
        <f>VLOOKUP($B4,BF!$H:$O,8,0)</f>
        <v>0</v>
      </c>
      <c r="E4" s="1">
        <f>VLOOKUP($B4,MF!$H:$O,8,0)</f>
        <v>0</v>
      </c>
      <c r="F4" s="1">
        <f>VLOOKUP($B4,CF!$H:$O,8,0)</f>
        <v>0</v>
      </c>
      <c r="G4" s="1">
        <f>VLOOKUP($B4,JF!$H:$O,8,0)</f>
        <v>0</v>
      </c>
      <c r="H4" s="6">
        <f t="shared" si="0"/>
        <v>0</v>
      </c>
      <c r="I4" s="2">
        <f t="shared" si="1"/>
        <v>37</v>
      </c>
      <c r="J4" s="1">
        <f>VLOOKUP($B4,BG!$H:$O,8,0)</f>
        <v>0</v>
      </c>
      <c r="K4" s="1">
        <f>VLOOKUP($B4,MG!$H:$O,8,0)</f>
        <v>0</v>
      </c>
      <c r="L4" s="1">
        <f>VLOOKUP($B4,CG!$H:$O,8,0)</f>
        <v>0</v>
      </c>
      <c r="M4" s="1">
        <f>VLOOKUP($B4,JG!$H:$O,8,0)</f>
        <v>0</v>
      </c>
      <c r="N4" s="6">
        <f t="shared" si="2"/>
        <v>0</v>
      </c>
      <c r="O4" s="2">
        <f t="shared" si="3"/>
        <v>27</v>
      </c>
      <c r="R4" s="67" t="str">
        <f t="shared" si="6"/>
        <v/>
      </c>
      <c r="S4" s="68" t="str">
        <f t="shared" si="7"/>
        <v>ALLONNES VILLEBERNIER</v>
      </c>
      <c r="T4" s="67">
        <f t="shared" si="8"/>
        <v>0</v>
      </c>
      <c r="U4" s="7">
        <f t="shared" si="4"/>
        <v>0</v>
      </c>
      <c r="V4" s="7">
        <f t="shared" si="5"/>
        <v>0</v>
      </c>
      <c r="W4" s="7">
        <f>VLOOKUP(B4,CRITF!F:R,13,0)</f>
        <v>0</v>
      </c>
      <c r="X4" s="48">
        <f>VLOOKUP($B4,BJEU!$A:$E,5,0)</f>
        <v>0</v>
      </c>
      <c r="Y4" s="7">
        <f>VLOOKUP(B4,GPX!$A:$BC,55,0)</f>
        <v>0</v>
      </c>
      <c r="Z4" s="7">
        <f>VLOOKUP(B4,FRANCE!$A:$AQ,43,0)</f>
        <v>0</v>
      </c>
    </row>
    <row r="5" spans="2:26" ht="16.5" thickTop="1" thickBot="1" x14ac:dyDescent="0.4">
      <c r="B5">
        <v>12851016</v>
      </c>
      <c r="C5" s="1" t="s">
        <v>701</v>
      </c>
      <c r="D5" s="1">
        <f>VLOOKUP($B5,BF!$H:$O,8,0)</f>
        <v>0</v>
      </c>
      <c r="E5" s="1">
        <f>VLOOKUP($B5,MF!$H:$O,8,0)</f>
        <v>0</v>
      </c>
      <c r="F5" s="1">
        <f>VLOOKUP($B5,CF!$H:$O,8,0)</f>
        <v>0</v>
      </c>
      <c r="G5" s="1">
        <f>VLOOKUP($B5,JF!$H:$O,8,0)</f>
        <v>0</v>
      </c>
      <c r="H5" s="6">
        <f t="shared" si="0"/>
        <v>0</v>
      </c>
      <c r="I5" s="2">
        <f t="shared" si="1"/>
        <v>37</v>
      </c>
      <c r="J5" s="1">
        <f>VLOOKUP($B5,BG!$H:$O,8,0)</f>
        <v>0</v>
      </c>
      <c r="K5" s="1">
        <f>VLOOKUP($B5,MG!$H:$O,8,0)</f>
        <v>0</v>
      </c>
      <c r="L5" s="1">
        <f>VLOOKUP($B5,CG!$H:$O,8,0)</f>
        <v>0</v>
      </c>
      <c r="M5" s="1">
        <f>VLOOKUP($B5,JG!$H:$O,8,0)</f>
        <v>0</v>
      </c>
      <c r="N5" s="6">
        <f t="shared" si="2"/>
        <v>0</v>
      </c>
      <c r="O5" s="2">
        <f t="shared" si="3"/>
        <v>27</v>
      </c>
      <c r="R5" s="67" t="str">
        <f t="shared" si="6"/>
        <v/>
      </c>
      <c r="S5" s="68" t="str">
        <f t="shared" si="7"/>
        <v>ALTTAN AUBIGNY/NESMY T.T. (A.L.)</v>
      </c>
      <c r="T5" s="67">
        <f t="shared" si="8"/>
        <v>0</v>
      </c>
      <c r="U5" s="7">
        <f t="shared" si="4"/>
        <v>0</v>
      </c>
      <c r="V5" s="7">
        <f t="shared" si="5"/>
        <v>0</v>
      </c>
      <c r="W5" s="7">
        <f>VLOOKUP(B5,CRITF!F:R,13,0)</f>
        <v>0</v>
      </c>
      <c r="X5" s="48">
        <f>VLOOKUP($B5,BJEU!$A:$E,5,0)</f>
        <v>0</v>
      </c>
      <c r="Y5" s="7">
        <f>VLOOKUP(B5,GPX!$A:$BC,55,0)</f>
        <v>0</v>
      </c>
      <c r="Z5" s="7">
        <f>VLOOKUP(B5,FRANCE!$A:$AQ,43,0)</f>
        <v>0</v>
      </c>
    </row>
    <row r="6" spans="2:26" ht="16.5" thickTop="1" thickBot="1" x14ac:dyDescent="0.4">
      <c r="B6">
        <v>12490010</v>
      </c>
      <c r="C6" s="1" t="s">
        <v>47</v>
      </c>
      <c r="D6" s="1">
        <f>VLOOKUP($B6,BF!$H:$O,8,0)</f>
        <v>0</v>
      </c>
      <c r="E6" s="1">
        <f>VLOOKUP($B6,MF!$H:$O,8,0)</f>
        <v>0</v>
      </c>
      <c r="F6" s="1">
        <f>VLOOKUP($B6,CF!$H:$O,8,0)</f>
        <v>0</v>
      </c>
      <c r="G6" s="1">
        <f>VLOOKUP($B6,JF!$H:$O,8,0)</f>
        <v>0</v>
      </c>
      <c r="H6" s="6">
        <f t="shared" si="0"/>
        <v>0</v>
      </c>
      <c r="I6" s="2">
        <f t="shared" si="1"/>
        <v>37</v>
      </c>
      <c r="J6" s="1">
        <f>VLOOKUP($B6,BG!$H:$O,8,0)</f>
        <v>0</v>
      </c>
      <c r="K6" s="1">
        <f>VLOOKUP($B6,MG!$H:$O,8,0)</f>
        <v>0</v>
      </c>
      <c r="L6" s="1">
        <f>VLOOKUP($B6,CG!$H:$O,8,0)</f>
        <v>0</v>
      </c>
      <c r="M6" s="1">
        <f>VLOOKUP($B6,JG!$H:$O,8,0)</f>
        <v>0</v>
      </c>
      <c r="N6" s="6">
        <f t="shared" si="2"/>
        <v>0</v>
      </c>
      <c r="O6" s="2">
        <f t="shared" si="3"/>
        <v>27</v>
      </c>
      <c r="R6" s="67" t="str">
        <f t="shared" si="6"/>
        <v/>
      </c>
      <c r="S6" s="68" t="str">
        <f t="shared" si="7"/>
        <v>AMBILLOU CHATEAU ASVR TT</v>
      </c>
      <c r="T6" s="67">
        <f t="shared" si="8"/>
        <v>0</v>
      </c>
      <c r="U6" s="7">
        <f t="shared" si="4"/>
        <v>0</v>
      </c>
      <c r="V6" s="7">
        <f t="shared" si="5"/>
        <v>0</v>
      </c>
      <c r="W6" s="7">
        <f>VLOOKUP(B6,CRITF!F:R,13,0)</f>
        <v>0</v>
      </c>
      <c r="X6" s="48">
        <f>VLOOKUP($B6,BJEU!$A:$E,5,0)</f>
        <v>0</v>
      </c>
      <c r="Y6" s="7">
        <f>VLOOKUP(B6,GPX!$A:$BC,55,0)</f>
        <v>0</v>
      </c>
      <c r="Z6" s="7">
        <f>VLOOKUP(B6,FRANCE!$A:$AQ,43,0)</f>
        <v>0</v>
      </c>
    </row>
    <row r="7" spans="2:26" ht="16.5" thickTop="1" thickBot="1" x14ac:dyDescent="0.4">
      <c r="B7">
        <v>12530105</v>
      </c>
      <c r="C7" s="1" t="s">
        <v>48</v>
      </c>
      <c r="D7" s="1">
        <f>VLOOKUP($B7,BF!$H:$O,8,0)</f>
        <v>0</v>
      </c>
      <c r="E7" s="1">
        <f>VLOOKUP($B7,MF!$H:$O,8,0)</f>
        <v>0</v>
      </c>
      <c r="F7" s="1">
        <f>VLOOKUP($B7,CF!$H:$O,8,0)</f>
        <v>0</v>
      </c>
      <c r="G7" s="1">
        <f>VLOOKUP($B7,JF!$H:$O,8,0)</f>
        <v>0</v>
      </c>
      <c r="H7" s="6">
        <f t="shared" si="0"/>
        <v>0</v>
      </c>
      <c r="I7" s="2">
        <f t="shared" si="1"/>
        <v>37</v>
      </c>
      <c r="J7" s="1">
        <f>VLOOKUP($B7,BG!$H:$O,8,0)</f>
        <v>0</v>
      </c>
      <c r="K7" s="1">
        <f>VLOOKUP($B7,MG!$H:$O,8,0)</f>
        <v>0</v>
      </c>
      <c r="L7" s="1">
        <f>VLOOKUP($B7,CG!$H:$O,8,0)</f>
        <v>0</v>
      </c>
      <c r="M7" s="1">
        <f>VLOOKUP($B7,JG!$H:$O,8,0)</f>
        <v>0</v>
      </c>
      <c r="N7" s="6">
        <f t="shared" si="2"/>
        <v>0</v>
      </c>
      <c r="O7" s="2">
        <f t="shared" si="3"/>
        <v>27</v>
      </c>
      <c r="R7" s="67" t="str">
        <f t="shared" si="6"/>
        <v/>
      </c>
      <c r="S7" s="68" t="str">
        <f t="shared" si="7"/>
        <v>AMBRIERES TTC</v>
      </c>
      <c r="T7" s="67">
        <f t="shared" si="8"/>
        <v>0</v>
      </c>
      <c r="U7" s="7">
        <f t="shared" si="4"/>
        <v>0</v>
      </c>
      <c r="V7" s="7">
        <f t="shared" si="5"/>
        <v>0</v>
      </c>
      <c r="W7" s="7">
        <f>VLOOKUP(B7,CRITF!F:R,13,0)</f>
        <v>0</v>
      </c>
      <c r="X7" s="48">
        <f>VLOOKUP($B7,BJEU!$A:$E,5,0)</f>
        <v>0</v>
      </c>
      <c r="Y7" s="7">
        <f>VLOOKUP(B7,GPX!$A:$BC,55,0)</f>
        <v>0</v>
      </c>
      <c r="Z7" s="7">
        <f>VLOOKUP(B7,FRANCE!$A:$AQ,43,0)</f>
        <v>0</v>
      </c>
    </row>
    <row r="8" spans="2:26" ht="16.5" thickTop="1" thickBot="1" x14ac:dyDescent="0.4">
      <c r="B8">
        <v>12440026</v>
      </c>
      <c r="C8" s="1" t="s">
        <v>49</v>
      </c>
      <c r="D8" s="1">
        <f>VLOOKUP($B8,BF!$H:$O,8,0)</f>
        <v>0</v>
      </c>
      <c r="E8" s="1">
        <f>VLOOKUP($B8,MF!$H:$O,8,0)</f>
        <v>0</v>
      </c>
      <c r="F8" s="1">
        <f>VLOOKUP($B8,CF!$H:$O,8,0)</f>
        <v>0</v>
      </c>
      <c r="G8" s="1">
        <f>VLOOKUP($B8,JF!$H:$O,8,0)</f>
        <v>0</v>
      </c>
      <c r="H8" s="6">
        <f t="shared" si="0"/>
        <v>0</v>
      </c>
      <c r="I8" s="2">
        <f t="shared" si="1"/>
        <v>37</v>
      </c>
      <c r="J8" s="1">
        <f>VLOOKUP($B8,BG!$H:$O,8,0)</f>
        <v>0</v>
      </c>
      <c r="K8" s="1">
        <f>VLOOKUP($B8,MG!$H:$O,8,0)</f>
        <v>0</v>
      </c>
      <c r="L8" s="1">
        <f>VLOOKUP($B8,CG!$H:$O,8,0)</f>
        <v>0</v>
      </c>
      <c r="M8" s="1">
        <f>VLOOKUP($B8,JG!$H:$O,8,0)</f>
        <v>0</v>
      </c>
      <c r="N8" s="6">
        <f t="shared" si="2"/>
        <v>0</v>
      </c>
      <c r="O8" s="2">
        <f t="shared" si="3"/>
        <v>27</v>
      </c>
      <c r="R8" s="67" t="str">
        <f t="shared" si="6"/>
        <v/>
      </c>
      <c r="S8" s="68" t="str">
        <f t="shared" si="7"/>
        <v>ANCENIS ST GEREON TT</v>
      </c>
      <c r="T8" s="67">
        <f t="shared" si="8"/>
        <v>0</v>
      </c>
      <c r="U8" s="7">
        <f t="shared" si="4"/>
        <v>0</v>
      </c>
      <c r="V8" s="7">
        <f t="shared" si="5"/>
        <v>0</v>
      </c>
      <c r="W8" s="7">
        <f>VLOOKUP(B8,CRITF!F:R,13,0)</f>
        <v>0</v>
      </c>
      <c r="X8" s="48">
        <f>VLOOKUP($B8,BJEU!$A:$E,5,0)</f>
        <v>0</v>
      </c>
      <c r="Y8" s="7">
        <f>VLOOKUP(B8,GPX!$A:$BC,55,0)</f>
        <v>0</v>
      </c>
      <c r="Z8" s="7">
        <f>VLOOKUP(B8,FRANCE!$A:$AQ,43,0)</f>
        <v>0</v>
      </c>
    </row>
    <row r="9" spans="2:26" ht="16.5" thickTop="1" thickBot="1" x14ac:dyDescent="0.4">
      <c r="B9">
        <v>12490067</v>
      </c>
      <c r="C9" s="1" t="s">
        <v>50</v>
      </c>
      <c r="D9" s="1">
        <f>VLOOKUP($B9,BF!$H:$O,8,0)</f>
        <v>0</v>
      </c>
      <c r="E9" s="1">
        <f>VLOOKUP($B9,MF!$H:$O,8,0)</f>
        <v>0</v>
      </c>
      <c r="F9" s="1">
        <f>VLOOKUP($B9,CF!$H:$O,8,0)</f>
        <v>0</v>
      </c>
      <c r="G9" s="1">
        <f>VLOOKUP($B9,JF!$H:$O,8,0)</f>
        <v>0</v>
      </c>
      <c r="H9" s="6">
        <f t="shared" si="0"/>
        <v>0</v>
      </c>
      <c r="I9" s="2">
        <f t="shared" si="1"/>
        <v>37</v>
      </c>
      <c r="J9" s="1">
        <f>VLOOKUP($B9,BG!$H:$O,8,0)</f>
        <v>0</v>
      </c>
      <c r="K9" s="1">
        <f>VLOOKUP($B9,MG!$H:$O,8,0)</f>
        <v>0</v>
      </c>
      <c r="L9" s="1">
        <f>VLOOKUP($B9,CG!$H:$O,8,0)</f>
        <v>0</v>
      </c>
      <c r="M9" s="1">
        <f>VLOOKUP($B9,JG!$H:$O,8,0)</f>
        <v>0</v>
      </c>
      <c r="N9" s="6">
        <f t="shared" si="2"/>
        <v>0</v>
      </c>
      <c r="O9" s="2">
        <f t="shared" si="3"/>
        <v>27</v>
      </c>
      <c r="R9" s="67" t="str">
        <f t="shared" si="6"/>
        <v/>
      </c>
      <c r="S9" s="68" t="str">
        <f t="shared" si="7"/>
        <v>ANDARD BRAIN Entente Sp.</v>
      </c>
      <c r="T9" s="67">
        <f t="shared" si="8"/>
        <v>0</v>
      </c>
      <c r="U9" s="7">
        <f t="shared" si="4"/>
        <v>0</v>
      </c>
      <c r="V9" s="7">
        <f t="shared" si="5"/>
        <v>0</v>
      </c>
      <c r="W9" s="7">
        <f>VLOOKUP(B9,CRITF!F:R,13,0)</f>
        <v>0</v>
      </c>
      <c r="X9" s="48">
        <f>VLOOKUP($B9,BJEU!$A:$E,5,0)</f>
        <v>0</v>
      </c>
      <c r="Y9" s="7">
        <f>VLOOKUP(B9,GPX!$A:$BC,55,0)</f>
        <v>0</v>
      </c>
      <c r="Z9" s="7">
        <f>VLOOKUP(B9,FRANCE!$A:$AQ,43,0)</f>
        <v>0</v>
      </c>
    </row>
    <row r="10" spans="2:26" ht="16.5" thickTop="1" thickBot="1" x14ac:dyDescent="0.4">
      <c r="B10">
        <v>12490134</v>
      </c>
      <c r="C10" s="1" t="s">
        <v>51</v>
      </c>
      <c r="D10" s="1">
        <f>VLOOKUP($B10,BF!$H:$O,8,0)</f>
        <v>0</v>
      </c>
      <c r="E10" s="1">
        <f>VLOOKUP($B10,MF!$H:$O,8,0)</f>
        <v>0</v>
      </c>
      <c r="F10" s="1">
        <f>VLOOKUP($B10,CF!$H:$O,8,0)</f>
        <v>0</v>
      </c>
      <c r="G10" s="1">
        <f>VLOOKUP($B10,JF!$H:$O,8,0)</f>
        <v>0</v>
      </c>
      <c r="H10" s="6">
        <f t="shared" si="0"/>
        <v>0</v>
      </c>
      <c r="I10" s="2">
        <f t="shared" si="1"/>
        <v>37</v>
      </c>
      <c r="J10" s="1">
        <f>VLOOKUP($B10,BG!$H:$O,8,0)</f>
        <v>0</v>
      </c>
      <c r="K10" s="1">
        <f>VLOOKUP($B10,MG!$H:$O,8,0)</f>
        <v>0</v>
      </c>
      <c r="L10" s="1">
        <f>VLOOKUP($B10,CG!$H:$O,8,0)</f>
        <v>0</v>
      </c>
      <c r="M10" s="1">
        <f>VLOOKUP($B10,JG!$H:$O,8,0)</f>
        <v>0</v>
      </c>
      <c r="N10" s="6">
        <f t="shared" si="2"/>
        <v>0</v>
      </c>
      <c r="O10" s="2">
        <f t="shared" si="3"/>
        <v>27</v>
      </c>
      <c r="R10" s="67" t="str">
        <f t="shared" si="6"/>
        <v/>
      </c>
      <c r="S10" s="68" t="str">
        <f t="shared" si="7"/>
        <v>ANDREZE-BEAUPREAU TT</v>
      </c>
      <c r="T10" s="67">
        <f t="shared" si="8"/>
        <v>0</v>
      </c>
      <c r="U10" s="7">
        <f t="shared" si="4"/>
        <v>0</v>
      </c>
      <c r="V10" s="7">
        <f t="shared" si="5"/>
        <v>0</v>
      </c>
      <c r="W10" s="7">
        <f>VLOOKUP(B10,CRITF!F:R,13,0)</f>
        <v>0</v>
      </c>
      <c r="X10" s="48">
        <f>VLOOKUP($B10,BJEU!$A:$E,5,0)</f>
        <v>0</v>
      </c>
      <c r="Y10" s="7">
        <f>VLOOKUP(B10,GPX!$A:$BC,55,0)</f>
        <v>0</v>
      </c>
      <c r="Z10" s="7">
        <f>VLOOKUP(B10,FRANCE!$A:$AQ,43,0)</f>
        <v>0</v>
      </c>
    </row>
    <row r="11" spans="2:26" ht="16.5" thickTop="1" thickBot="1" x14ac:dyDescent="0.4">
      <c r="B11">
        <v>12490034</v>
      </c>
      <c r="C11" s="1" t="s">
        <v>52</v>
      </c>
      <c r="D11" s="1">
        <f>VLOOKUP($B11,BF!$H:$O,8,0)</f>
        <v>0</v>
      </c>
      <c r="E11" s="1">
        <f>VLOOKUP($B11,MF!$H:$O,8,0)</f>
        <v>0</v>
      </c>
      <c r="F11" s="1">
        <f>VLOOKUP($B11,CF!$H:$O,8,0)</f>
        <v>0</v>
      </c>
      <c r="G11" s="1">
        <f>VLOOKUP($B11,JF!$H:$O,8,0)</f>
        <v>0</v>
      </c>
      <c r="H11" s="6">
        <f t="shared" si="0"/>
        <v>0</v>
      </c>
      <c r="I11" s="2">
        <f t="shared" si="1"/>
        <v>37</v>
      </c>
      <c r="J11" s="1">
        <f>VLOOKUP($B11,BG!$H:$O,8,0)</f>
        <v>0</v>
      </c>
      <c r="K11" s="1">
        <f>VLOOKUP($B11,MG!$H:$O,8,0)</f>
        <v>0</v>
      </c>
      <c r="L11" s="1">
        <f>VLOOKUP($B11,CG!$H:$O,8,0)</f>
        <v>0</v>
      </c>
      <c r="M11" s="1">
        <f>VLOOKUP($B11,JG!$H:$O,8,0)</f>
        <v>0</v>
      </c>
      <c r="N11" s="6">
        <f t="shared" si="2"/>
        <v>0</v>
      </c>
      <c r="O11" s="2">
        <f t="shared" si="3"/>
        <v>27</v>
      </c>
      <c r="R11" s="67" t="str">
        <f t="shared" si="6"/>
        <v/>
      </c>
      <c r="S11" s="68" t="str">
        <f t="shared" si="7"/>
        <v>ANGERS MONPLAISIR</v>
      </c>
      <c r="T11" s="67">
        <f t="shared" si="8"/>
        <v>0</v>
      </c>
      <c r="U11" s="7">
        <f t="shared" si="4"/>
        <v>0</v>
      </c>
      <c r="V11" s="7">
        <f t="shared" si="5"/>
        <v>0</v>
      </c>
      <c r="W11" s="7">
        <f>VLOOKUP(B11,CRITF!F:R,13,0)</f>
        <v>0</v>
      </c>
      <c r="X11" s="48">
        <f>VLOOKUP($B11,BJEU!$A:$E,5,0)</f>
        <v>0</v>
      </c>
      <c r="Y11" s="7">
        <f>VLOOKUP(B11,GPX!$A:$BC,55,0)</f>
        <v>0</v>
      </c>
      <c r="Z11" s="7">
        <f>VLOOKUP(B11,FRANCE!$A:$AQ,43,0)</f>
        <v>0</v>
      </c>
    </row>
    <row r="12" spans="2:26" ht="16.5" thickTop="1" thickBot="1" x14ac:dyDescent="0.4">
      <c r="B12">
        <v>12490029</v>
      </c>
      <c r="C12" s="1" t="s">
        <v>53</v>
      </c>
      <c r="D12" s="1">
        <f>VLOOKUP($B12,BF!$H:$O,8,0)</f>
        <v>0</v>
      </c>
      <c r="E12" s="1">
        <f>VLOOKUP($B12,MF!$H:$O,8,0)</f>
        <v>0</v>
      </c>
      <c r="F12" s="1">
        <f>VLOOKUP($B12,CF!$H:$O,8,0)</f>
        <v>0</v>
      </c>
      <c r="G12" s="1">
        <f>VLOOKUP($B12,JF!$H:$O,8,0)</f>
        <v>0</v>
      </c>
      <c r="H12" s="6">
        <f t="shared" si="0"/>
        <v>0</v>
      </c>
      <c r="I12" s="2">
        <f t="shared" si="1"/>
        <v>37</v>
      </c>
      <c r="J12" s="1">
        <f>VLOOKUP($B12,BG!$H:$O,8,0)</f>
        <v>0</v>
      </c>
      <c r="K12" s="1">
        <f>VLOOKUP($B12,MG!$H:$O,8,0)</f>
        <v>0</v>
      </c>
      <c r="L12" s="1">
        <f>VLOOKUP($B12,CG!$H:$O,8,0)</f>
        <v>0</v>
      </c>
      <c r="M12" s="1">
        <f>VLOOKUP($B12,JG!$H:$O,8,0)</f>
        <v>0</v>
      </c>
      <c r="N12" s="6">
        <f t="shared" si="2"/>
        <v>0</v>
      </c>
      <c r="O12" s="2">
        <f t="shared" si="3"/>
        <v>27</v>
      </c>
      <c r="R12" s="67" t="str">
        <f t="shared" si="6"/>
        <v/>
      </c>
      <c r="S12" s="68" t="s">
        <v>566</v>
      </c>
      <c r="T12" s="67">
        <f t="shared" si="8"/>
        <v>0</v>
      </c>
      <c r="U12" s="7">
        <f t="shared" si="4"/>
        <v>0</v>
      </c>
      <c r="V12" s="7">
        <f t="shared" si="5"/>
        <v>0</v>
      </c>
      <c r="W12" s="7">
        <f>VLOOKUP(B12,CRITF!F:R,13,0)</f>
        <v>0</v>
      </c>
      <c r="X12" s="48">
        <f>VLOOKUP($B12,BJEU!$A:$E,5,0)</f>
        <v>0</v>
      </c>
      <c r="Y12" s="7">
        <f>VLOOKUP(B12,GPX!$A:$BC,55,0)</f>
        <v>0</v>
      </c>
      <c r="Z12" s="7">
        <f>VLOOKUP(B12,FRANCE!$A:$AQ,43,0)</f>
        <v>0</v>
      </c>
    </row>
    <row r="13" spans="2:26" ht="16.5" thickTop="1" thickBot="1" x14ac:dyDescent="0.4">
      <c r="B13">
        <v>12850078</v>
      </c>
      <c r="C13" s="1" t="s">
        <v>55</v>
      </c>
      <c r="D13" s="1">
        <f>VLOOKUP($B13,BF!$H:$O,8,0)</f>
        <v>0</v>
      </c>
      <c r="E13" s="1">
        <f>VLOOKUP($B13,MF!$H:$O,8,0)</f>
        <v>0</v>
      </c>
      <c r="F13" s="1">
        <f>VLOOKUP($B13,CF!$H:$O,8,0)</f>
        <v>0</v>
      </c>
      <c r="G13" s="1">
        <f>VLOOKUP($B13,JF!$H:$O,8,0)</f>
        <v>0</v>
      </c>
      <c r="H13" s="6">
        <f t="shared" si="0"/>
        <v>0</v>
      </c>
      <c r="I13" s="2">
        <f t="shared" si="1"/>
        <v>37</v>
      </c>
      <c r="J13" s="1">
        <f>VLOOKUP($B13,BG!$H:$O,8,0)</f>
        <v>0</v>
      </c>
      <c r="K13" s="1">
        <f>VLOOKUP($B13,MG!$H:$O,8,0)</f>
        <v>0</v>
      </c>
      <c r="L13" s="1">
        <f>VLOOKUP($B13,CG!$H:$O,8,0)</f>
        <v>0</v>
      </c>
      <c r="M13" s="1">
        <f>VLOOKUP($B13,JG!$H:$O,8,0)</f>
        <v>0</v>
      </c>
      <c r="N13" s="6">
        <f t="shared" si="2"/>
        <v>0</v>
      </c>
      <c r="O13" s="2">
        <f t="shared" si="3"/>
        <v>27</v>
      </c>
      <c r="R13" s="67" t="str">
        <f t="shared" si="6"/>
        <v/>
      </c>
      <c r="S13" s="68" t="str">
        <f t="shared" si="7"/>
        <v>ANGLES PPC</v>
      </c>
      <c r="T13" s="67">
        <f t="shared" si="8"/>
        <v>0</v>
      </c>
      <c r="U13" s="7">
        <f t="shared" si="4"/>
        <v>0</v>
      </c>
      <c r="V13" s="7">
        <f t="shared" si="5"/>
        <v>0</v>
      </c>
      <c r="W13" s="7">
        <f>VLOOKUP(B13,CRITF!F:R,13,0)</f>
        <v>0</v>
      </c>
      <c r="X13" s="48">
        <f>VLOOKUP($B13,BJEU!$A:$E,5,0)</f>
        <v>0</v>
      </c>
      <c r="Y13" s="7">
        <f>VLOOKUP(B13,GPX!$A:$BC,55,0)</f>
        <v>0</v>
      </c>
      <c r="Z13" s="7">
        <f>VLOOKUP(B13,FRANCE!$A:$AQ,43,0)</f>
        <v>0</v>
      </c>
    </row>
    <row r="14" spans="2:26" ht="16.5" thickTop="1" thickBot="1" x14ac:dyDescent="0.4">
      <c r="B14">
        <v>12720034</v>
      </c>
      <c r="C14" s="1" t="s">
        <v>56</v>
      </c>
      <c r="D14" s="1">
        <f>VLOOKUP($B14,BF!$H:$O,8,0)</f>
        <v>0</v>
      </c>
      <c r="E14" s="1">
        <f>VLOOKUP($B14,MF!$H:$O,8,0)</f>
        <v>0</v>
      </c>
      <c r="F14" s="1">
        <f>VLOOKUP($B14,CF!$H:$O,8,0)</f>
        <v>0</v>
      </c>
      <c r="G14" s="1">
        <f>VLOOKUP($B14,JF!$H:$O,8,0)</f>
        <v>0</v>
      </c>
      <c r="H14" s="6">
        <f t="shared" si="0"/>
        <v>0</v>
      </c>
      <c r="I14" s="2">
        <f t="shared" si="1"/>
        <v>37</v>
      </c>
      <c r="J14" s="1">
        <f>VLOOKUP($B14,BG!$H:$O,8,0)</f>
        <v>0</v>
      </c>
      <c r="K14" s="1">
        <f>VLOOKUP($B14,MG!$H:$O,8,0)</f>
        <v>0</v>
      </c>
      <c r="L14" s="1">
        <f>VLOOKUP($B14,CG!$H:$O,8,0)</f>
        <v>0</v>
      </c>
      <c r="M14" s="1">
        <f>VLOOKUP($B14,JG!$H:$O,8,0)</f>
        <v>0</v>
      </c>
      <c r="N14" s="6">
        <f t="shared" si="2"/>
        <v>0</v>
      </c>
      <c r="O14" s="2">
        <f t="shared" si="3"/>
        <v>27</v>
      </c>
      <c r="R14" s="67" t="str">
        <f t="shared" si="6"/>
        <v/>
      </c>
      <c r="S14" s="68" t="str">
        <f t="shared" si="7"/>
        <v>ANILLE BRAYE ABTT</v>
      </c>
      <c r="T14" s="67">
        <f t="shared" si="8"/>
        <v>0</v>
      </c>
      <c r="U14" s="7">
        <f t="shared" si="4"/>
        <v>0</v>
      </c>
      <c r="V14" s="7">
        <f t="shared" si="5"/>
        <v>0</v>
      </c>
      <c r="W14" s="7">
        <f>VLOOKUP(B14,CRITF!F:R,13,0)</f>
        <v>0</v>
      </c>
      <c r="X14" s="48">
        <f>VLOOKUP($B14,BJEU!$A:$E,5,0)</f>
        <v>0</v>
      </c>
      <c r="Y14" s="7">
        <f>VLOOKUP(B14,GPX!$A:$BC,55,0)</f>
        <v>0</v>
      </c>
      <c r="Z14" s="7">
        <f>VLOOKUP(B14,FRANCE!$A:$AQ,43,0)</f>
        <v>0</v>
      </c>
    </row>
    <row r="15" spans="2:26" ht="16.5" thickTop="1" thickBot="1" x14ac:dyDescent="0.4">
      <c r="B15">
        <v>12720079</v>
      </c>
      <c r="C15" s="1" t="s">
        <v>57</v>
      </c>
      <c r="D15" s="1">
        <f>VLOOKUP($B15,BF!$H:$O,8,0)</f>
        <v>0</v>
      </c>
      <c r="E15" s="1">
        <f>VLOOKUP($B15,MF!$H:$O,8,0)</f>
        <v>0</v>
      </c>
      <c r="F15" s="1">
        <f>VLOOKUP($B15,CF!$H:$O,8,0)</f>
        <v>0</v>
      </c>
      <c r="G15" s="1">
        <f>VLOOKUP($B15,JF!$H:$O,8,0)</f>
        <v>0</v>
      </c>
      <c r="H15" s="6">
        <f t="shared" si="0"/>
        <v>0</v>
      </c>
      <c r="I15" s="2">
        <f t="shared" si="1"/>
        <v>37</v>
      </c>
      <c r="J15" s="1">
        <f>VLOOKUP($B15,BG!$H:$O,8,0)</f>
        <v>0</v>
      </c>
      <c r="K15" s="1">
        <f>VLOOKUP($B15,MG!$H:$O,8,0)</f>
        <v>0</v>
      </c>
      <c r="L15" s="1">
        <f>VLOOKUP($B15,CG!$H:$O,8,0)</f>
        <v>0</v>
      </c>
      <c r="M15" s="1">
        <f>VLOOKUP($B15,JG!$H:$O,8,0)</f>
        <v>0</v>
      </c>
      <c r="N15" s="6">
        <f t="shared" si="2"/>
        <v>0</v>
      </c>
      <c r="O15" s="2">
        <f t="shared" si="3"/>
        <v>27</v>
      </c>
      <c r="R15" s="67" t="str">
        <f t="shared" si="6"/>
        <v/>
      </c>
      <c r="S15" s="68" t="str">
        <f t="shared" si="7"/>
        <v>ARCONNAY TT</v>
      </c>
      <c r="T15" s="67">
        <f t="shared" si="8"/>
        <v>0</v>
      </c>
      <c r="U15" s="7">
        <f t="shared" si="4"/>
        <v>0</v>
      </c>
      <c r="V15" s="7">
        <f t="shared" si="5"/>
        <v>0</v>
      </c>
      <c r="W15" s="7">
        <f>VLOOKUP(B15,CRITF!F:R,13,0)</f>
        <v>0</v>
      </c>
      <c r="X15" s="48">
        <f>VLOOKUP($B15,BJEU!$A:$E,5,0)</f>
        <v>0</v>
      </c>
      <c r="Y15" s="7">
        <f>VLOOKUP(B15,GPX!$A:$BC,55,0)</f>
        <v>0</v>
      </c>
      <c r="Z15" s="7">
        <f>VLOOKUP(B15,FRANCE!$A:$AQ,43,0)</f>
        <v>0</v>
      </c>
    </row>
    <row r="16" spans="2:26" ht="16.5" thickTop="1" thickBot="1" x14ac:dyDescent="0.4">
      <c r="B16">
        <v>12720008</v>
      </c>
      <c r="C16" s="1" t="s">
        <v>25</v>
      </c>
      <c r="D16" s="1">
        <f>VLOOKUP($B16,BF!$H:$O,8,0)</f>
        <v>0</v>
      </c>
      <c r="E16" s="1">
        <f>VLOOKUP($B16,MF!$H:$O,8,0)</f>
        <v>0</v>
      </c>
      <c r="F16" s="1">
        <f>VLOOKUP($B16,CF!$H:$O,8,0)</f>
        <v>0</v>
      </c>
      <c r="G16" s="1">
        <f>VLOOKUP($B16,JF!$H:$O,8,0)</f>
        <v>3</v>
      </c>
      <c r="H16" s="6">
        <f t="shared" si="0"/>
        <v>3</v>
      </c>
      <c r="I16" s="2">
        <f t="shared" si="1"/>
        <v>29</v>
      </c>
      <c r="J16" s="1">
        <f>VLOOKUP($B16,BG!$H:$O,8,0)</f>
        <v>0</v>
      </c>
      <c r="K16" s="1">
        <f>VLOOKUP($B16,MG!$H:$O,8,0)</f>
        <v>0</v>
      </c>
      <c r="L16" s="1">
        <f>VLOOKUP($B16,CG!$H:$O,8,0)</f>
        <v>0</v>
      </c>
      <c r="M16" s="1">
        <f>VLOOKUP($B16,JG!$H:$O,8,0)</f>
        <v>0</v>
      </c>
      <c r="N16" s="6">
        <f t="shared" si="2"/>
        <v>0</v>
      </c>
      <c r="O16" s="2">
        <f t="shared" si="3"/>
        <v>27</v>
      </c>
      <c r="R16" s="67">
        <f t="shared" si="6"/>
        <v>32</v>
      </c>
      <c r="S16" s="68" t="str">
        <f t="shared" si="7"/>
        <v>ARNAGE US</v>
      </c>
      <c r="T16" s="67">
        <f t="shared" si="8"/>
        <v>16</v>
      </c>
      <c r="U16" s="7">
        <f>IF(O16=1,32,IF(O16=2,28,IF(O16=3,24,IF(O16=4,20,IF(O16=5,16,IF(O16=6,12,IF(O16=7,8,IF(O16=8,4,0))))))))</f>
        <v>0</v>
      </c>
      <c r="V16" s="7">
        <f t="shared" si="5"/>
        <v>0</v>
      </c>
      <c r="W16" s="7">
        <f>VLOOKUP(B16,CRITF!F:R,13,0)</f>
        <v>0</v>
      </c>
      <c r="X16" s="48">
        <f>VLOOKUP($B16,BJEU!$A:$E,5,0)</f>
        <v>16</v>
      </c>
      <c r="Y16" s="7">
        <f>VLOOKUP(B16,GPX!$A:$BC,55,0)</f>
        <v>0</v>
      </c>
      <c r="Z16" s="7">
        <f>VLOOKUP(B16,FRANCE!$A:$AQ,43,0)</f>
        <v>0</v>
      </c>
    </row>
    <row r="17" spans="2:26" ht="16.5" thickTop="1" thickBot="1" x14ac:dyDescent="0.4">
      <c r="B17">
        <v>12530127</v>
      </c>
      <c r="C17" s="1" t="s">
        <v>58</v>
      </c>
      <c r="D17" s="1">
        <f>VLOOKUP($B17,BF!$H:$O,8,0)</f>
        <v>0</v>
      </c>
      <c r="E17" s="1">
        <f>VLOOKUP($B17,MF!$H:$O,8,0)</f>
        <v>0</v>
      </c>
      <c r="F17" s="1">
        <f>VLOOKUP($B17,CF!$H:$O,8,0)</f>
        <v>0</v>
      </c>
      <c r="G17" s="1">
        <f>VLOOKUP($B17,JF!$H:$O,8,0)</f>
        <v>0</v>
      </c>
      <c r="H17" s="6">
        <f t="shared" si="0"/>
        <v>0</v>
      </c>
      <c r="I17" s="2">
        <f t="shared" si="1"/>
        <v>37</v>
      </c>
      <c r="J17" s="1">
        <f>VLOOKUP($B17,BG!$H:$O,8,0)</f>
        <v>0</v>
      </c>
      <c r="K17" s="1">
        <f>VLOOKUP($B17,MG!$H:$O,8,0)</f>
        <v>0</v>
      </c>
      <c r="L17" s="1">
        <f>VLOOKUP($B17,CG!$H:$O,8,0)</f>
        <v>0</v>
      </c>
      <c r="M17" s="1">
        <f>VLOOKUP($B17,JG!$H:$O,8,0)</f>
        <v>0</v>
      </c>
      <c r="N17" s="6">
        <f t="shared" si="2"/>
        <v>0</v>
      </c>
      <c r="O17" s="2">
        <f t="shared" si="3"/>
        <v>27</v>
      </c>
      <c r="R17" s="67" t="str">
        <f t="shared" si="6"/>
        <v/>
      </c>
      <c r="S17" s="68" t="str">
        <f t="shared" si="7"/>
        <v>ARON Sports Loisirs</v>
      </c>
      <c r="T17" s="67">
        <f t="shared" si="8"/>
        <v>0</v>
      </c>
      <c r="U17" s="7">
        <f>IF(O17=1,32,IF(O17=2,28,IF(O17=3,24,IF(O17=4,20,IF(O17=5,16,IF(O17=6,12,IF(O17=7,8,IF(O17=8,4,0))))))))</f>
        <v>0</v>
      </c>
      <c r="V17" s="7">
        <f t="shared" si="5"/>
        <v>0</v>
      </c>
      <c r="W17" s="7">
        <f>VLOOKUP(B17,CRITF!F:R,13,0)</f>
        <v>0</v>
      </c>
      <c r="X17" s="48">
        <f>VLOOKUP($B17,BJEU!$A:$E,5,0)</f>
        <v>0</v>
      </c>
      <c r="Y17" s="7">
        <f>VLOOKUP(B17,GPX!$A:$BC,55,0)</f>
        <v>0</v>
      </c>
      <c r="Z17" s="7">
        <f>VLOOKUP(B17,FRANCE!$A:$AQ,43,0)</f>
        <v>0</v>
      </c>
    </row>
    <row r="18" spans="2:26" ht="16.5" thickTop="1" thickBot="1" x14ac:dyDescent="0.4">
      <c r="B18">
        <v>12720133</v>
      </c>
      <c r="C18" s="1" t="s">
        <v>59</v>
      </c>
      <c r="D18" s="1">
        <f>VLOOKUP($B18,BF!$H:$O,8,0)</f>
        <v>0</v>
      </c>
      <c r="E18" s="1">
        <f>VLOOKUP($B18,MF!$H:$O,8,0)</f>
        <v>0</v>
      </c>
      <c r="F18" s="1">
        <f>VLOOKUP($B18,CF!$H:$O,8,0)</f>
        <v>0</v>
      </c>
      <c r="G18" s="1">
        <f>VLOOKUP($B18,JF!$H:$O,8,0)</f>
        <v>0</v>
      </c>
      <c r="H18" s="6">
        <f t="shared" si="0"/>
        <v>0</v>
      </c>
      <c r="I18" s="2">
        <f t="shared" si="1"/>
        <v>37</v>
      </c>
      <c r="J18" s="1">
        <f>VLOOKUP($B18,BG!$H:$O,8,0)</f>
        <v>0</v>
      </c>
      <c r="K18" s="1">
        <f>VLOOKUP($B18,MG!$H:$O,8,0)</f>
        <v>0</v>
      </c>
      <c r="L18" s="1">
        <f>VLOOKUP($B18,CG!$H:$O,8,0)</f>
        <v>0</v>
      </c>
      <c r="M18" s="1">
        <f>VLOOKUP($B18,JG!$H:$O,8,0)</f>
        <v>0</v>
      </c>
      <c r="N18" s="6">
        <f t="shared" si="2"/>
        <v>0</v>
      </c>
      <c r="O18" s="2">
        <f t="shared" si="3"/>
        <v>27</v>
      </c>
      <c r="R18" s="67" t="str">
        <f t="shared" si="6"/>
        <v/>
      </c>
      <c r="S18" s="68" t="str">
        <f t="shared" si="7"/>
        <v>ASSE LE BOISNE TT</v>
      </c>
      <c r="T18" s="67">
        <f t="shared" si="8"/>
        <v>0</v>
      </c>
      <c r="U18" s="7">
        <f>IF(O18=1,32,IF(O18=2,28,IF(O18=3,24,IF(O18=4,20,IF(O18=5,16,IF(O18=6,12,IF(O18=7,8,IF(O18=8,4,0))))))))</f>
        <v>0</v>
      </c>
      <c r="V18" s="7">
        <f t="shared" si="5"/>
        <v>0</v>
      </c>
      <c r="W18" s="7">
        <f>VLOOKUP(B18,CRITF!F:R,13,0)</f>
        <v>0</v>
      </c>
      <c r="X18" s="48">
        <f>VLOOKUP($B18,BJEU!$A:$E,5,0)</f>
        <v>0</v>
      </c>
      <c r="Y18" s="7">
        <f>VLOOKUP(B18,GPX!$A:$BC,55,0)</f>
        <v>0</v>
      </c>
      <c r="Z18" s="7">
        <f>VLOOKUP(B18,FRANCE!$A:$AQ,43,0)</f>
        <v>0</v>
      </c>
    </row>
    <row r="19" spans="2:26" ht="16.5" thickTop="1" thickBot="1" x14ac:dyDescent="0.4">
      <c r="B19">
        <v>12538909</v>
      </c>
      <c r="C19" s="1" t="s">
        <v>60</v>
      </c>
      <c r="D19" s="1">
        <f>VLOOKUP($B19,BF!$H:$O,8,0)</f>
        <v>0</v>
      </c>
      <c r="E19" s="1">
        <f>VLOOKUP($B19,MF!$H:$O,8,0)</f>
        <v>0</v>
      </c>
      <c r="F19" s="1">
        <f>VLOOKUP($B19,CF!$H:$O,8,0)</f>
        <v>0</v>
      </c>
      <c r="G19" s="1">
        <f>VLOOKUP($B19,JF!$H:$O,8,0)</f>
        <v>0</v>
      </c>
      <c r="H19" s="6">
        <f t="shared" si="0"/>
        <v>0</v>
      </c>
      <c r="I19" s="2">
        <f t="shared" si="1"/>
        <v>37</v>
      </c>
      <c r="J19" s="1">
        <f>VLOOKUP($B19,BG!$H:$O,8,0)</f>
        <v>0</v>
      </c>
      <c r="K19" s="1">
        <f>VLOOKUP($B19,MG!$H:$O,8,0)</f>
        <v>0</v>
      </c>
      <c r="L19" s="1">
        <f>VLOOKUP($B19,CG!$H:$O,8,0)</f>
        <v>0</v>
      </c>
      <c r="M19" s="1">
        <f>VLOOKUP($B19,JG!$H:$O,8,0)</f>
        <v>0</v>
      </c>
      <c r="N19" s="6">
        <f t="shared" si="2"/>
        <v>0</v>
      </c>
      <c r="O19" s="2">
        <f t="shared" si="3"/>
        <v>27</v>
      </c>
      <c r="R19" s="67" t="str">
        <f t="shared" si="6"/>
        <v/>
      </c>
      <c r="S19" s="68" t="str">
        <f t="shared" si="7"/>
        <v>ASTILLEEN Tennis de Table</v>
      </c>
      <c r="T19" s="67">
        <f t="shared" si="8"/>
        <v>0</v>
      </c>
      <c r="U19" s="7">
        <f>IF(I19=1,32,IF(I19=2,28,IF(I19=3,24,IF(I19=4,20,IF(I19=5,16,IF(I19=6,12,IF(I19=7,8,IF(I19=8,4,0))))))))</f>
        <v>0</v>
      </c>
      <c r="V19" s="7">
        <f t="shared" si="5"/>
        <v>0</v>
      </c>
      <c r="W19" s="7">
        <f>VLOOKUP(B19,CRITF!F:R,13,0)</f>
        <v>0</v>
      </c>
      <c r="X19" s="48">
        <f>VLOOKUP($B19,BJEU!$A:$E,5,0)</f>
        <v>0</v>
      </c>
      <c r="Y19" s="7">
        <f>VLOOKUP(B19,GPX!$A:$BC,55,0)</f>
        <v>0</v>
      </c>
      <c r="Z19" s="7">
        <f>VLOOKUP(B19,FRANCE!$A:$AQ,43,0)</f>
        <v>0</v>
      </c>
    </row>
    <row r="20" spans="2:26" ht="16.5" thickTop="1" thickBot="1" x14ac:dyDescent="0.4">
      <c r="B20">
        <v>12440227</v>
      </c>
      <c r="C20" s="1" t="s">
        <v>61</v>
      </c>
      <c r="D20" s="1">
        <f>VLOOKUP($B20,BF!$H:$O,8,0)</f>
        <v>0</v>
      </c>
      <c r="E20" s="1">
        <f>VLOOKUP($B20,MF!$H:$O,8,0)</f>
        <v>0</v>
      </c>
      <c r="F20" s="1">
        <f>VLOOKUP($B20,CF!$H:$O,8,0)</f>
        <v>0</v>
      </c>
      <c r="G20" s="1">
        <f>VLOOKUP($B20,JF!$H:$O,8,0)</f>
        <v>0</v>
      </c>
      <c r="H20" s="6">
        <f t="shared" si="0"/>
        <v>0</v>
      </c>
      <c r="I20" s="2">
        <f t="shared" si="1"/>
        <v>37</v>
      </c>
      <c r="J20" s="1">
        <f>VLOOKUP($B20,BG!$H:$O,8,0)</f>
        <v>0</v>
      </c>
      <c r="K20" s="1">
        <f>VLOOKUP($B20,MG!$H:$O,8,0)</f>
        <v>0</v>
      </c>
      <c r="L20" s="1">
        <f>VLOOKUP($B20,CG!$H:$O,8,0)</f>
        <v>0</v>
      </c>
      <c r="M20" s="1">
        <f>VLOOKUP($B20,JG!$H:$O,8,0)</f>
        <v>0</v>
      </c>
      <c r="N20" s="6">
        <f t="shared" si="2"/>
        <v>0</v>
      </c>
      <c r="O20" s="2">
        <f t="shared" si="3"/>
        <v>27</v>
      </c>
      <c r="R20" s="67" t="str">
        <f t="shared" si="6"/>
        <v/>
      </c>
      <c r="S20" s="68" t="str">
        <f t="shared" si="7"/>
        <v>ASTT ST PERE EN RETZ</v>
      </c>
      <c r="T20" s="67">
        <f t="shared" si="8"/>
        <v>0</v>
      </c>
      <c r="U20" s="7">
        <f>IF(I20=1,32,IF(I20=2,28,IF(I20=3,24,IF(I20=4,20,IF(I20=5,16,IF(I20=6,12,IF(I20=7,8,IF(I20=8,4,0))))))))</f>
        <v>0</v>
      </c>
      <c r="V20" s="7">
        <f t="shared" si="5"/>
        <v>0</v>
      </c>
      <c r="W20" s="7">
        <f>VLOOKUP(B20,CRITF!F:R,13,0)</f>
        <v>0</v>
      </c>
      <c r="X20" s="48">
        <f>VLOOKUP($B20,BJEU!$A:$E,5,0)</f>
        <v>0</v>
      </c>
      <c r="Y20" s="7">
        <f>VLOOKUP(B20,GPX!$A:$BC,55,0)</f>
        <v>0</v>
      </c>
      <c r="Z20" s="7">
        <f>VLOOKUP(B20,FRANCE!$A:$AQ,43,0)</f>
        <v>0</v>
      </c>
    </row>
    <row r="21" spans="2:26" ht="16.5" thickTop="1" thickBot="1" x14ac:dyDescent="0.4">
      <c r="B21">
        <v>12850031</v>
      </c>
      <c r="C21" s="1" t="s">
        <v>62</v>
      </c>
      <c r="D21" s="1">
        <f>VLOOKUP($B21,BF!$H:$O,8,0)</f>
        <v>0</v>
      </c>
      <c r="E21" s="1">
        <f>VLOOKUP($B21,MF!$H:$O,8,0)</f>
        <v>0</v>
      </c>
      <c r="F21" s="1">
        <f>VLOOKUP($B21,CF!$H:$O,8,0)</f>
        <v>0</v>
      </c>
      <c r="G21" s="1">
        <f>VLOOKUP($B21,JF!$H:$O,8,0)</f>
        <v>0</v>
      </c>
      <c r="H21" s="6">
        <f t="shared" si="0"/>
        <v>0</v>
      </c>
      <c r="I21" s="2">
        <f t="shared" si="1"/>
        <v>37</v>
      </c>
      <c r="J21" s="1">
        <f>VLOOKUP($B21,BG!$H:$O,8,0)</f>
        <v>0</v>
      </c>
      <c r="K21" s="1">
        <f>VLOOKUP($B21,MG!$H:$O,8,0)</f>
        <v>0</v>
      </c>
      <c r="L21" s="1">
        <f>VLOOKUP($B21,CG!$H:$O,8,0)</f>
        <v>0</v>
      </c>
      <c r="M21" s="1">
        <f>VLOOKUP($B21,JG!$H:$O,8,0)</f>
        <v>0</v>
      </c>
      <c r="N21" s="6">
        <f t="shared" si="2"/>
        <v>0</v>
      </c>
      <c r="O21" s="2">
        <f t="shared" si="3"/>
        <v>27</v>
      </c>
      <c r="R21" s="67" t="str">
        <f t="shared" si="6"/>
        <v/>
      </c>
      <c r="S21" s="68" t="str">
        <f t="shared" si="7"/>
        <v>AVRILLE AS 85</v>
      </c>
      <c r="T21" s="67">
        <f t="shared" si="8"/>
        <v>0</v>
      </c>
      <c r="U21" s="7">
        <f>IF(I21=1,32,IF(I21=2,28,IF(I21=3,24,IF(I21=4,20,IF(I21=5,16,IF(I21=6,12,IF(I21=7,8,IF(I21=8,4,0))))))))</f>
        <v>0</v>
      </c>
      <c r="V21" s="7">
        <f t="shared" si="5"/>
        <v>0</v>
      </c>
      <c r="W21" s="7">
        <f>VLOOKUP(B21,CRITF!F:R,13,0)</f>
        <v>0</v>
      </c>
      <c r="X21" s="48">
        <f>VLOOKUP($B21,BJEU!$A:$E,5,0)</f>
        <v>0</v>
      </c>
      <c r="Y21" s="7">
        <f>VLOOKUP(B21,GPX!$A:$BC,55,0)</f>
        <v>0</v>
      </c>
      <c r="Z21" s="7">
        <f>VLOOKUP(B21,FRANCE!$A:$AQ,43,0)</f>
        <v>0</v>
      </c>
    </row>
    <row r="22" spans="2:26" ht="16.5" thickTop="1" thickBot="1" x14ac:dyDescent="0.4">
      <c r="B22">
        <v>12490063</v>
      </c>
      <c r="C22" s="1" t="s">
        <v>63</v>
      </c>
      <c r="D22" s="1">
        <f>VLOOKUP($B22,BF!$H:$O,8,0)</f>
        <v>0</v>
      </c>
      <c r="E22" s="1">
        <f>VLOOKUP($B22,MF!$H:$O,8,0)</f>
        <v>0</v>
      </c>
      <c r="F22" s="1">
        <f>VLOOKUP($B22,CF!$H:$O,8,0)</f>
        <v>0</v>
      </c>
      <c r="G22" s="1">
        <f>VLOOKUP($B22,JF!$H:$O,8,0)</f>
        <v>0</v>
      </c>
      <c r="H22" s="6">
        <f t="shared" si="0"/>
        <v>0</v>
      </c>
      <c r="I22" s="2">
        <f t="shared" si="1"/>
        <v>37</v>
      </c>
      <c r="J22" s="1">
        <f>VLOOKUP($B22,BG!$H:$O,8,0)</f>
        <v>0</v>
      </c>
      <c r="K22" s="1">
        <f>VLOOKUP($B22,MG!$H:$O,8,0)</f>
        <v>0</v>
      </c>
      <c r="L22" s="1">
        <f>VLOOKUP($B22,CG!$H:$O,8,0)</f>
        <v>0</v>
      </c>
      <c r="M22" s="1">
        <f>VLOOKUP($B22,JG!$H:$O,8,0)</f>
        <v>0</v>
      </c>
      <c r="N22" s="6">
        <f t="shared" si="2"/>
        <v>0</v>
      </c>
      <c r="O22" s="2">
        <f t="shared" si="3"/>
        <v>27</v>
      </c>
      <c r="R22" s="67" t="str">
        <f t="shared" si="6"/>
        <v/>
      </c>
      <c r="S22" s="68" t="str">
        <f t="shared" si="7"/>
        <v>AVRILLE Ass. Sportive</v>
      </c>
      <c r="T22" s="67">
        <f t="shared" si="8"/>
        <v>0</v>
      </c>
      <c r="U22" s="7">
        <f>IF(I22=1,32,IF(I22=2,28,IF(I22=3,24,IF(I22=4,20,IF(I22=5,16,IF(I22=6,12,IF(I22=7,8,IF(I22=8,4,0))))))))</f>
        <v>0</v>
      </c>
      <c r="V22" s="7">
        <f t="shared" si="5"/>
        <v>0</v>
      </c>
      <c r="W22" s="7">
        <f>VLOOKUP(B22,CRITF!F:R,13,0)</f>
        <v>0</v>
      </c>
      <c r="X22" s="48">
        <f>VLOOKUP($B22,BJEU!$A:$E,5,0)</f>
        <v>0</v>
      </c>
      <c r="Y22" s="7">
        <f>VLOOKUP(B22,GPX!$A:$BC,55,0)</f>
        <v>0</v>
      </c>
      <c r="Z22" s="7">
        <f>VLOOKUP(B22,FRANCE!$A:$AQ,43,0)</f>
        <v>0</v>
      </c>
    </row>
    <row r="23" spans="2:26" ht="16.5" thickTop="1" thickBot="1" x14ac:dyDescent="0.4">
      <c r="B23">
        <v>12530090</v>
      </c>
      <c r="C23" s="1" t="s">
        <v>703</v>
      </c>
      <c r="D23" s="1">
        <f>VLOOKUP($B23,BF!$H:$O,8,0)</f>
        <v>0</v>
      </c>
      <c r="E23" s="1">
        <f>VLOOKUP($B23,MF!$H:$O,8,0)</f>
        <v>0</v>
      </c>
      <c r="F23" s="1">
        <f>VLOOKUP($B23,CF!$H:$O,8,0)</f>
        <v>0</v>
      </c>
      <c r="G23" s="1">
        <f>VLOOKUP($B23,JF!$H:$O,8,0)</f>
        <v>0</v>
      </c>
      <c r="H23" s="6">
        <f t="shared" si="0"/>
        <v>0</v>
      </c>
      <c r="I23" s="2">
        <f t="shared" si="1"/>
        <v>37</v>
      </c>
      <c r="J23" s="1">
        <f>VLOOKUP($B23,BG!$H:$O,8,0)</f>
        <v>0</v>
      </c>
      <c r="K23" s="1">
        <f>VLOOKUP($B23,MG!$H:$O,8,0)</f>
        <v>0</v>
      </c>
      <c r="L23" s="1">
        <f>VLOOKUP($B23,CG!$H:$O,8,0)</f>
        <v>0</v>
      </c>
      <c r="M23" s="1">
        <f>VLOOKUP($B23,JG!$H:$O,8,0)</f>
        <v>0</v>
      </c>
      <c r="N23" s="6">
        <f t="shared" si="2"/>
        <v>0</v>
      </c>
      <c r="O23" s="2">
        <f t="shared" si="3"/>
        <v>27</v>
      </c>
      <c r="R23" s="67" t="str">
        <f t="shared" si="6"/>
        <v/>
      </c>
      <c r="S23" s="68" t="str">
        <f t="shared" si="7"/>
        <v>AZE Tennis de Table 53</v>
      </c>
      <c r="T23" s="67">
        <f t="shared" si="8"/>
        <v>0</v>
      </c>
      <c r="U23" s="7">
        <f>IF(I23=1,32,IF(I23=2,28,IF(I23=3,24,IF(I23=4,20,IF(I23=5,16,IF(I23=6,12,IF(I23=7,8,IF(I23=8,4,0))))))))</f>
        <v>0</v>
      </c>
      <c r="V23" s="7">
        <f t="shared" si="5"/>
        <v>0</v>
      </c>
      <c r="W23" s="7">
        <f>VLOOKUP(B23,CRITF!F:R,13,0)</f>
        <v>0</v>
      </c>
      <c r="X23" s="48">
        <f>VLOOKUP($B23,BJEU!$A:$E,5,0)</f>
        <v>0</v>
      </c>
      <c r="Y23" s="7">
        <f>VLOOKUP(B23,GPX!$A:$BC,55,0)</f>
        <v>0</v>
      </c>
      <c r="Z23" s="7">
        <f>VLOOKUP(B23,FRANCE!$A:$AQ,43,0)</f>
        <v>0</v>
      </c>
    </row>
    <row r="24" spans="2:26" ht="16.5" thickTop="1" thickBot="1" x14ac:dyDescent="0.4">
      <c r="B24">
        <v>12530001</v>
      </c>
      <c r="C24" s="1" t="s">
        <v>64</v>
      </c>
      <c r="D24" s="1">
        <f>VLOOKUP($B24,BF!$H:$O,8,0)</f>
        <v>0</v>
      </c>
      <c r="E24" s="1">
        <f>VLOOKUP($B24,MF!$H:$O,8,0)</f>
        <v>0</v>
      </c>
      <c r="F24" s="1">
        <f>VLOOKUP($B24,CF!$H:$O,8,0)</f>
        <v>0</v>
      </c>
      <c r="G24" s="1">
        <f>VLOOKUP($B24,JF!$H:$O,8,0)</f>
        <v>0</v>
      </c>
      <c r="H24" s="6">
        <f t="shared" si="0"/>
        <v>0</v>
      </c>
      <c r="I24" s="2">
        <f t="shared" si="1"/>
        <v>37</v>
      </c>
      <c r="J24" s="1">
        <f>VLOOKUP($B24,BG!$H:$O,8,0)</f>
        <v>0</v>
      </c>
      <c r="K24" s="1">
        <f>VLOOKUP($B24,MG!$H:$O,8,0)</f>
        <v>0</v>
      </c>
      <c r="L24" s="1">
        <f>VLOOKUP($B24,CG!$H:$O,8,0)</f>
        <v>0</v>
      </c>
      <c r="M24" s="1">
        <f>VLOOKUP($B24,JG!$H:$O,8,0)</f>
        <v>0</v>
      </c>
      <c r="N24" s="6">
        <f t="shared" si="2"/>
        <v>0</v>
      </c>
      <c r="O24" s="2">
        <f t="shared" si="3"/>
        <v>27</v>
      </c>
      <c r="R24" s="67" t="str">
        <f t="shared" si="6"/>
        <v/>
      </c>
      <c r="S24" s="68" t="str">
        <f t="shared" si="7"/>
        <v>BACONNIERE (La) Tennis de Table</v>
      </c>
      <c r="T24" s="67">
        <f t="shared" si="8"/>
        <v>0</v>
      </c>
      <c r="U24" s="7">
        <f t="shared" ref="U24:U87" si="9">IF(I24=1,32,IF(I24=2,28,IF(I24=3,24,IF(I24=4,20,IF(I24=5,16,IF(I24=6,12,IF(I24=7,8,IF(I24=8,4,0))))))))</f>
        <v>0</v>
      </c>
      <c r="V24" s="7">
        <f t="shared" ref="V24:V87" si="10">IF(O24=1,32,IF(O24=2,28,IF(O24=3,24,IF(O24=4,20,IF(O24=5,16,IF(O24=6,12,IF(O24=7,8,IF(O24=8,4,0))))))))</f>
        <v>0</v>
      </c>
      <c r="W24" s="7">
        <f>VLOOKUP(B24,CRITF!F:R,13,0)</f>
        <v>0</v>
      </c>
      <c r="X24" s="48">
        <f>VLOOKUP($B24,BJEU!$A:$E,5,0)</f>
        <v>0</v>
      </c>
      <c r="Y24" s="7">
        <f>VLOOKUP(B24,GPX!$A:$BC,55,0)</f>
        <v>0</v>
      </c>
      <c r="Z24" s="7">
        <f>VLOOKUP(B24,FRANCE!$A:$AQ,43,0)</f>
        <v>0</v>
      </c>
    </row>
    <row r="25" spans="2:26" ht="16.5" thickTop="1" thickBot="1" x14ac:dyDescent="0.4">
      <c r="B25">
        <v>12530109</v>
      </c>
      <c r="C25" s="1" t="s">
        <v>65</v>
      </c>
      <c r="D25" s="1">
        <f>VLOOKUP($B25,BF!$H:$O,8,0)</f>
        <v>0</v>
      </c>
      <c r="E25" s="1">
        <f>VLOOKUP($B25,MF!$H:$O,8,0)</f>
        <v>0</v>
      </c>
      <c r="F25" s="1">
        <f>VLOOKUP($B25,CF!$H:$O,8,0)</f>
        <v>0</v>
      </c>
      <c r="G25" s="1">
        <f>VLOOKUP($B25,JF!$H:$O,8,0)</f>
        <v>0</v>
      </c>
      <c r="H25" s="6">
        <f t="shared" si="0"/>
        <v>0</v>
      </c>
      <c r="I25" s="2">
        <f t="shared" si="1"/>
        <v>37</v>
      </c>
      <c r="J25" s="1">
        <f>VLOOKUP($B25,BG!$H:$O,8,0)</f>
        <v>0</v>
      </c>
      <c r="K25" s="1">
        <f>VLOOKUP($B25,MG!$H:$O,8,0)</f>
        <v>0</v>
      </c>
      <c r="L25" s="1">
        <f>VLOOKUP($B25,CG!$H:$O,8,0)</f>
        <v>0</v>
      </c>
      <c r="M25" s="1">
        <f>VLOOKUP($B25,JG!$H:$O,8,0)</f>
        <v>0</v>
      </c>
      <c r="N25" s="6">
        <f t="shared" si="2"/>
        <v>0</v>
      </c>
      <c r="O25" s="2">
        <f t="shared" si="3"/>
        <v>27</v>
      </c>
      <c r="R25" s="67" t="str">
        <f t="shared" si="6"/>
        <v/>
      </c>
      <c r="S25" s="68" t="str">
        <f t="shared" si="7"/>
        <v>BAIS T.T</v>
      </c>
      <c r="T25" s="67">
        <f t="shared" si="8"/>
        <v>0</v>
      </c>
      <c r="U25" s="7">
        <f t="shared" si="9"/>
        <v>0</v>
      </c>
      <c r="V25" s="7">
        <f t="shared" si="10"/>
        <v>0</v>
      </c>
      <c r="W25" s="7">
        <f>VLOOKUP(B25,CRITF!F:R,13,0)</f>
        <v>0</v>
      </c>
      <c r="X25" s="48">
        <f>VLOOKUP($B25,BJEU!$A:$E,5,0)</f>
        <v>0</v>
      </c>
      <c r="Y25" s="7">
        <f>VLOOKUP(B25,GPX!$A:$BC,55,0)</f>
        <v>0</v>
      </c>
      <c r="Z25" s="7">
        <f>VLOOKUP(B25,FRANCE!$A:$AQ,43,0)</f>
        <v>0</v>
      </c>
    </row>
    <row r="26" spans="2:26" ht="16.5" thickTop="1" thickBot="1" x14ac:dyDescent="0.4">
      <c r="B26">
        <v>12490044</v>
      </c>
      <c r="C26" s="1" t="s">
        <v>66</v>
      </c>
      <c r="D26" s="1">
        <f>VLOOKUP($B26,BF!$H:$O,8,0)</f>
        <v>0</v>
      </c>
      <c r="E26" s="1">
        <f>VLOOKUP($B26,MF!$H:$O,8,0)</f>
        <v>0</v>
      </c>
      <c r="F26" s="1">
        <f>VLOOKUP($B26,CF!$H:$O,8,0)</f>
        <v>0</v>
      </c>
      <c r="G26" s="1">
        <f>VLOOKUP($B26,JF!$H:$O,8,0)</f>
        <v>0</v>
      </c>
      <c r="H26" s="6">
        <f t="shared" si="0"/>
        <v>0</v>
      </c>
      <c r="I26" s="2">
        <f t="shared" si="1"/>
        <v>37</v>
      </c>
      <c r="J26" s="1">
        <f>VLOOKUP($B26,BG!$H:$O,8,0)</f>
        <v>0</v>
      </c>
      <c r="K26" s="1">
        <f>VLOOKUP($B26,MG!$H:$O,8,0)</f>
        <v>0</v>
      </c>
      <c r="L26" s="1">
        <f>VLOOKUP($B26,CG!$H:$O,8,0)</f>
        <v>0</v>
      </c>
      <c r="M26" s="1">
        <f>VLOOKUP($B26,JG!$H:$O,8,0)</f>
        <v>0</v>
      </c>
      <c r="N26" s="6">
        <f t="shared" si="2"/>
        <v>0</v>
      </c>
      <c r="O26" s="2">
        <f t="shared" si="3"/>
        <v>27</v>
      </c>
      <c r="R26" s="67" t="str">
        <f t="shared" si="6"/>
        <v/>
      </c>
      <c r="S26" s="68" t="str">
        <f t="shared" si="7"/>
        <v>BAUGE Olympique</v>
      </c>
      <c r="T26" s="67">
        <f t="shared" si="8"/>
        <v>0</v>
      </c>
      <c r="U26" s="7">
        <f t="shared" si="9"/>
        <v>0</v>
      </c>
      <c r="V26" s="7">
        <f t="shared" si="10"/>
        <v>0</v>
      </c>
      <c r="W26" s="7">
        <f>VLOOKUP(B26,CRITF!F:R,13,0)</f>
        <v>0</v>
      </c>
      <c r="X26" s="48">
        <f>VLOOKUP($B26,BJEU!$A:$E,5,0)</f>
        <v>0</v>
      </c>
      <c r="Y26" s="7">
        <f>VLOOKUP(B26,GPX!$A:$BC,55,0)</f>
        <v>0</v>
      </c>
      <c r="Z26" s="7">
        <f>VLOOKUP(B26,FRANCE!$A:$AQ,43,0)</f>
        <v>0</v>
      </c>
    </row>
    <row r="27" spans="2:26" ht="16.5" thickTop="1" thickBot="1" x14ac:dyDescent="0.4">
      <c r="B27">
        <v>12490129</v>
      </c>
      <c r="C27" s="1" t="s">
        <v>67</v>
      </c>
      <c r="D27" s="1">
        <f>VLOOKUP($B27,BF!$H:$O,8,0)</f>
        <v>0</v>
      </c>
      <c r="E27" s="1">
        <f>VLOOKUP($B27,MF!$H:$O,8,0)</f>
        <v>0</v>
      </c>
      <c r="F27" s="1">
        <f>VLOOKUP($B27,CF!$H:$O,8,0)</f>
        <v>0</v>
      </c>
      <c r="G27" s="1">
        <f>VLOOKUP($B27,JF!$H:$O,8,0)</f>
        <v>0</v>
      </c>
      <c r="H27" s="6">
        <f t="shared" si="0"/>
        <v>0</v>
      </c>
      <c r="I27" s="2">
        <f t="shared" si="1"/>
        <v>37</v>
      </c>
      <c r="J27" s="1">
        <f>VLOOKUP($B27,BG!$H:$O,8,0)</f>
        <v>0</v>
      </c>
      <c r="K27" s="1">
        <f>VLOOKUP($B27,MG!$H:$O,8,0)</f>
        <v>0</v>
      </c>
      <c r="L27" s="1">
        <f>VLOOKUP($B27,CG!$H:$O,8,0)</f>
        <v>0</v>
      </c>
      <c r="M27" s="1">
        <f>VLOOKUP($B27,JG!$H:$O,8,0)</f>
        <v>0</v>
      </c>
      <c r="N27" s="6">
        <f t="shared" si="2"/>
        <v>0</v>
      </c>
      <c r="O27" s="2">
        <f t="shared" si="3"/>
        <v>27</v>
      </c>
      <c r="R27" s="67" t="str">
        <f t="shared" si="6"/>
        <v/>
      </c>
      <c r="S27" s="68" t="str">
        <f t="shared" si="7"/>
        <v>BAUNE ESVB TT</v>
      </c>
      <c r="T27" s="67">
        <f t="shared" si="8"/>
        <v>0</v>
      </c>
      <c r="U27" s="7">
        <f t="shared" si="9"/>
        <v>0</v>
      </c>
      <c r="V27" s="7">
        <f t="shared" si="10"/>
        <v>0</v>
      </c>
      <c r="W27" s="7">
        <f>VLOOKUP(B27,CRITF!F:R,13,0)</f>
        <v>0</v>
      </c>
      <c r="X27" s="48">
        <f>VLOOKUP($B27,BJEU!$A:$E,5,0)</f>
        <v>0</v>
      </c>
      <c r="Y27" s="7">
        <f>VLOOKUP(B27,GPX!$A:$BC,55,0)</f>
        <v>0</v>
      </c>
      <c r="Z27" s="7">
        <f>VLOOKUP(B27,FRANCE!$A:$AQ,43,0)</f>
        <v>0</v>
      </c>
    </row>
    <row r="28" spans="2:26" ht="16.5" thickTop="1" thickBot="1" x14ac:dyDescent="0.4">
      <c r="B28">
        <v>12538910</v>
      </c>
      <c r="C28" s="1" t="s">
        <v>68</v>
      </c>
      <c r="D28" s="1">
        <f>VLOOKUP($B28,BF!$H:$O,8,0)</f>
        <v>0</v>
      </c>
      <c r="E28" s="1">
        <f>VLOOKUP($B28,MF!$H:$O,8,0)</f>
        <v>0</v>
      </c>
      <c r="F28" s="1">
        <f>VLOOKUP($B28,CF!$H:$O,8,0)</f>
        <v>0</v>
      </c>
      <c r="G28" s="1">
        <f>VLOOKUP($B28,JF!$H:$O,8,0)</f>
        <v>0</v>
      </c>
      <c r="H28" s="6">
        <f t="shared" si="0"/>
        <v>0</v>
      </c>
      <c r="I28" s="2">
        <f t="shared" si="1"/>
        <v>37</v>
      </c>
      <c r="J28" s="1">
        <f>VLOOKUP($B28,BG!$H:$O,8,0)</f>
        <v>0</v>
      </c>
      <c r="K28" s="1">
        <f>VLOOKUP($B28,MG!$H:$O,8,0)</f>
        <v>0</v>
      </c>
      <c r="L28" s="1">
        <f>VLOOKUP($B28,CG!$H:$O,8,0)</f>
        <v>0</v>
      </c>
      <c r="M28" s="1">
        <f>VLOOKUP($B28,JG!$H:$O,8,0)</f>
        <v>0</v>
      </c>
      <c r="N28" s="6">
        <f t="shared" si="2"/>
        <v>0</v>
      </c>
      <c r="O28" s="2">
        <f t="shared" si="3"/>
        <v>27</v>
      </c>
      <c r="R28" s="67" t="str">
        <f t="shared" si="6"/>
        <v/>
      </c>
      <c r="S28" s="68" t="str">
        <f t="shared" si="7"/>
        <v>BAZOGE-MONTPINCON (la) T.T</v>
      </c>
      <c r="T28" s="67">
        <f t="shared" si="8"/>
        <v>0</v>
      </c>
      <c r="U28" s="7">
        <f t="shared" si="9"/>
        <v>0</v>
      </c>
      <c r="V28" s="7">
        <f t="shared" si="10"/>
        <v>0</v>
      </c>
      <c r="W28" s="7">
        <f>VLOOKUP(B28,CRITF!F:R,13,0)</f>
        <v>0</v>
      </c>
      <c r="X28" s="48">
        <f>VLOOKUP($B28,BJEU!$A:$E,5,0)</f>
        <v>0</v>
      </c>
      <c r="Y28" s="7">
        <f>VLOOKUP(B28,GPX!$A:$BC,55,0)</f>
        <v>0</v>
      </c>
      <c r="Z28" s="7">
        <f>VLOOKUP(B28,FRANCE!$A:$AQ,43,0)</f>
        <v>0</v>
      </c>
    </row>
    <row r="29" spans="2:26" ht="16.5" thickTop="1" thickBot="1" x14ac:dyDescent="0.4">
      <c r="B29">
        <v>12530021</v>
      </c>
      <c r="C29" s="1" t="s">
        <v>69</v>
      </c>
      <c r="D29" s="1">
        <f>VLOOKUP($B29,BF!$H:$O,8,0)</f>
        <v>0</v>
      </c>
      <c r="E29" s="1">
        <f>VLOOKUP($B29,MF!$H:$O,8,0)</f>
        <v>0</v>
      </c>
      <c r="F29" s="1">
        <f>VLOOKUP($B29,CF!$H:$O,8,0)</f>
        <v>0</v>
      </c>
      <c r="G29" s="1">
        <f>VLOOKUP($B29,JF!$H:$O,8,0)</f>
        <v>0</v>
      </c>
      <c r="H29" s="6">
        <f t="shared" si="0"/>
        <v>0</v>
      </c>
      <c r="I29" s="2">
        <f t="shared" si="1"/>
        <v>37</v>
      </c>
      <c r="J29" s="1">
        <f>VLOOKUP($B29,BG!$H:$O,8,0)</f>
        <v>0</v>
      </c>
      <c r="K29" s="1">
        <f>VLOOKUP($B29,MG!$H:$O,8,0)</f>
        <v>0</v>
      </c>
      <c r="L29" s="1">
        <f>VLOOKUP($B29,CG!$H:$O,8,0)</f>
        <v>0</v>
      </c>
      <c r="M29" s="1">
        <f>VLOOKUP($B29,JG!$H:$O,8,0)</f>
        <v>0</v>
      </c>
      <c r="N29" s="6">
        <f t="shared" si="2"/>
        <v>0</v>
      </c>
      <c r="O29" s="2">
        <f t="shared" si="3"/>
        <v>27</v>
      </c>
      <c r="R29" s="67" t="str">
        <f t="shared" si="6"/>
        <v/>
      </c>
      <c r="S29" s="68" t="str">
        <f t="shared" si="7"/>
        <v>BAZOUGERS/BAZOUGE DE CHEMERE</v>
      </c>
      <c r="T29" s="67">
        <f t="shared" si="8"/>
        <v>0</v>
      </c>
      <c r="U29" s="7">
        <f t="shared" si="9"/>
        <v>0</v>
      </c>
      <c r="V29" s="7">
        <f t="shared" si="10"/>
        <v>0</v>
      </c>
      <c r="W29" s="7">
        <f>VLOOKUP(B29,CRITF!F:R,13,0)</f>
        <v>0</v>
      </c>
      <c r="X29" s="48">
        <f>VLOOKUP($B29,BJEU!$A:$E,5,0)</f>
        <v>0</v>
      </c>
      <c r="Y29" s="7">
        <f>VLOOKUP(B29,GPX!$A:$BC,55,0)</f>
        <v>0</v>
      </c>
      <c r="Z29" s="7">
        <f>VLOOKUP(B29,FRANCE!$A:$AQ,43,0)</f>
        <v>0</v>
      </c>
    </row>
    <row r="30" spans="2:26" ht="16.5" thickTop="1" thickBot="1" x14ac:dyDescent="0.4">
      <c r="B30">
        <v>12490115</v>
      </c>
      <c r="C30" s="1" t="s">
        <v>70</v>
      </c>
      <c r="D30" s="1">
        <f>VLOOKUP($B30,BF!$H:$O,8,0)</f>
        <v>0</v>
      </c>
      <c r="E30" s="1">
        <f>VLOOKUP($B30,MF!$H:$O,8,0)</f>
        <v>0</v>
      </c>
      <c r="F30" s="1">
        <f>VLOOKUP($B30,CF!$H:$O,8,0)</f>
        <v>0</v>
      </c>
      <c r="G30" s="1">
        <f>VLOOKUP($B30,JF!$H:$O,8,0)</f>
        <v>0</v>
      </c>
      <c r="H30" s="6">
        <f t="shared" si="0"/>
        <v>0</v>
      </c>
      <c r="I30" s="2">
        <f t="shared" si="1"/>
        <v>37</v>
      </c>
      <c r="J30" s="1">
        <f>VLOOKUP($B30,BG!$H:$O,8,0)</f>
        <v>0</v>
      </c>
      <c r="K30" s="1">
        <f>VLOOKUP($B30,MG!$H:$O,8,0)</f>
        <v>0</v>
      </c>
      <c r="L30" s="1">
        <f>VLOOKUP($B30,CG!$H:$O,8,0)</f>
        <v>0</v>
      </c>
      <c r="M30" s="1">
        <f>VLOOKUP($B30,JG!$H:$O,8,0)</f>
        <v>0</v>
      </c>
      <c r="N30" s="6">
        <f t="shared" si="2"/>
        <v>0</v>
      </c>
      <c r="O30" s="2">
        <f t="shared" si="3"/>
        <v>27</v>
      </c>
      <c r="R30" s="67" t="str">
        <f t="shared" si="6"/>
        <v/>
      </c>
      <c r="S30" s="68" t="str">
        <f t="shared" si="7"/>
        <v>BEAUCOUZE Sporting Club</v>
      </c>
      <c r="T30" s="67">
        <f t="shared" si="8"/>
        <v>0</v>
      </c>
      <c r="U30" s="7">
        <f t="shared" si="9"/>
        <v>0</v>
      </c>
      <c r="V30" s="7">
        <f t="shared" si="10"/>
        <v>0</v>
      </c>
      <c r="W30" s="7">
        <f>VLOOKUP(B30,CRITF!F:R,13,0)</f>
        <v>0</v>
      </c>
      <c r="X30" s="48">
        <f>VLOOKUP($B30,BJEU!$A:$E,5,0)</f>
        <v>0</v>
      </c>
      <c r="Y30" s="7">
        <f>VLOOKUP(B30,GPX!$A:$BC,55,0)</f>
        <v>0</v>
      </c>
      <c r="Z30" s="7">
        <f>VLOOKUP(B30,FRANCE!$A:$AQ,43,0)</f>
        <v>0</v>
      </c>
    </row>
    <row r="31" spans="2:26" ht="16.5" thickTop="1" thickBot="1" x14ac:dyDescent="0.4">
      <c r="B31">
        <v>12850033</v>
      </c>
      <c r="C31" s="1" t="s">
        <v>37</v>
      </c>
      <c r="D31" s="1">
        <f>VLOOKUP($B31,BF!$H:$O,8,0)</f>
        <v>0</v>
      </c>
      <c r="E31" s="1">
        <f>VLOOKUP($B31,MF!$H:$O,8,0)</f>
        <v>18</v>
      </c>
      <c r="F31" s="1">
        <f>VLOOKUP($B31,CF!$H:$O,8,0)</f>
        <v>0</v>
      </c>
      <c r="G31" s="1">
        <f>VLOOKUP($B31,JF!$H:$O,8,0)</f>
        <v>12</v>
      </c>
      <c r="H31" s="6">
        <f t="shared" si="0"/>
        <v>30</v>
      </c>
      <c r="I31" s="2">
        <f t="shared" si="1"/>
        <v>4</v>
      </c>
      <c r="J31" s="1">
        <f>VLOOKUP($B31,BG!$H:$O,8,0)</f>
        <v>0</v>
      </c>
      <c r="K31" s="1">
        <f>VLOOKUP($B31,MG!$H:$O,8,0)</f>
        <v>0</v>
      </c>
      <c r="L31" s="1">
        <f>VLOOKUP($B31,CG!$H:$O,8,0)</f>
        <v>0</v>
      </c>
      <c r="M31" s="1">
        <f>VLOOKUP($B31,JG!$H:$O,8,0)</f>
        <v>0</v>
      </c>
      <c r="N31" s="6">
        <f t="shared" si="2"/>
        <v>0</v>
      </c>
      <c r="O31" s="2">
        <f t="shared" si="3"/>
        <v>27</v>
      </c>
      <c r="R31" s="67">
        <f t="shared" si="6"/>
        <v>14</v>
      </c>
      <c r="S31" s="68" t="str">
        <f t="shared" si="7"/>
        <v>BEAUFOU VENDEE (ASL)</v>
      </c>
      <c r="T31" s="67">
        <f t="shared" si="8"/>
        <v>85</v>
      </c>
      <c r="U31" s="7">
        <f t="shared" si="9"/>
        <v>20</v>
      </c>
      <c r="V31" s="7">
        <f t="shared" si="10"/>
        <v>0</v>
      </c>
      <c r="W31" s="7">
        <f>VLOOKUP(B31,CRITF!F:R,13,0)</f>
        <v>18</v>
      </c>
      <c r="X31" s="48">
        <f>VLOOKUP($B31,BJEU!$A:$E,5,0)</f>
        <v>0</v>
      </c>
      <c r="Y31" s="7">
        <f>VLOOKUP(B31,GPX!$A:$BC,55,0)</f>
        <v>47</v>
      </c>
      <c r="Z31" s="7">
        <f>VLOOKUP(B31,FRANCE!$A:$AQ,43,0)</f>
        <v>0</v>
      </c>
    </row>
    <row r="32" spans="2:26" ht="16.5" thickTop="1" thickBot="1" x14ac:dyDescent="0.4">
      <c r="B32">
        <v>12490117</v>
      </c>
      <c r="C32" s="1" t="s">
        <v>71</v>
      </c>
      <c r="D32" s="1">
        <f>VLOOKUP($B32,BF!$H:$O,8,0)</f>
        <v>0</v>
      </c>
      <c r="E32" s="1">
        <f>VLOOKUP($B32,MF!$H:$O,8,0)</f>
        <v>0</v>
      </c>
      <c r="F32" s="1">
        <f>VLOOKUP($B32,CF!$H:$O,8,0)</f>
        <v>0</v>
      </c>
      <c r="G32" s="1">
        <f>VLOOKUP($B32,JF!$H:$O,8,0)</f>
        <v>0</v>
      </c>
      <c r="H32" s="6">
        <f t="shared" si="0"/>
        <v>0</v>
      </c>
      <c r="I32" s="2">
        <f t="shared" si="1"/>
        <v>37</v>
      </c>
      <c r="J32" s="1">
        <f>VLOOKUP($B32,BG!$H:$O,8,0)</f>
        <v>0</v>
      </c>
      <c r="K32" s="1">
        <f>VLOOKUP($B32,MG!$H:$O,8,0)</f>
        <v>0</v>
      </c>
      <c r="L32" s="1">
        <f>VLOOKUP($B32,CG!$H:$O,8,0)</f>
        <v>0</v>
      </c>
      <c r="M32" s="1">
        <f>VLOOKUP($B32,JG!$H:$O,8,0)</f>
        <v>0</v>
      </c>
      <c r="N32" s="6">
        <f t="shared" si="2"/>
        <v>0</v>
      </c>
      <c r="O32" s="2">
        <f t="shared" si="3"/>
        <v>27</v>
      </c>
      <c r="R32" s="67" t="str">
        <f t="shared" si="6"/>
        <v/>
      </c>
      <c r="S32" s="68" t="str">
        <f t="shared" si="7"/>
        <v>BEGROLLES EN MAUGES Regina</v>
      </c>
      <c r="T32" s="67">
        <f t="shared" si="8"/>
        <v>0</v>
      </c>
      <c r="U32" s="7">
        <f t="shared" si="9"/>
        <v>0</v>
      </c>
      <c r="V32" s="7">
        <f t="shared" si="10"/>
        <v>0</v>
      </c>
      <c r="W32" s="7">
        <f>VLOOKUP(B32,CRITF!F:R,13,0)</f>
        <v>0</v>
      </c>
      <c r="X32" s="48">
        <f>VLOOKUP($B32,BJEU!$A:$E,5,0)</f>
        <v>0</v>
      </c>
      <c r="Y32" s="7">
        <f>VLOOKUP(B32,GPX!$A:$BC,55,0)</f>
        <v>0</v>
      </c>
      <c r="Z32" s="7">
        <f>VLOOKUP(B32,FRANCE!$A:$AQ,43,0)</f>
        <v>0</v>
      </c>
    </row>
    <row r="33" spans="2:26" ht="16.5" thickTop="1" thickBot="1" x14ac:dyDescent="0.4">
      <c r="B33">
        <v>12850125</v>
      </c>
      <c r="C33" s="1" t="s">
        <v>72</v>
      </c>
      <c r="D33" s="1">
        <f>VLOOKUP($B33,BF!$H:$O,8,0)</f>
        <v>0</v>
      </c>
      <c r="E33" s="1">
        <f>VLOOKUP($B33,MF!$H:$O,8,0)</f>
        <v>0</v>
      </c>
      <c r="F33" s="1">
        <f>VLOOKUP($B33,CF!$H:$O,8,0)</f>
        <v>0</v>
      </c>
      <c r="G33" s="1">
        <f>VLOOKUP($B33,JF!$H:$O,8,0)</f>
        <v>0</v>
      </c>
      <c r="H33" s="6">
        <f t="shared" si="0"/>
        <v>0</v>
      </c>
      <c r="I33" s="2">
        <f t="shared" si="1"/>
        <v>37</v>
      </c>
      <c r="J33" s="1">
        <f>VLOOKUP($B33,BG!$H:$O,8,0)</f>
        <v>0</v>
      </c>
      <c r="K33" s="1">
        <f>VLOOKUP($B33,MG!$H:$O,8,0)</f>
        <v>0</v>
      </c>
      <c r="L33" s="1">
        <f>VLOOKUP($B33,CG!$H:$O,8,0)</f>
        <v>0</v>
      </c>
      <c r="M33" s="1">
        <f>VLOOKUP($B33,JG!$H:$O,8,0)</f>
        <v>0</v>
      </c>
      <c r="N33" s="6">
        <f t="shared" si="2"/>
        <v>0</v>
      </c>
      <c r="O33" s="2">
        <f t="shared" si="3"/>
        <v>27</v>
      </c>
      <c r="R33" s="67" t="str">
        <f t="shared" si="6"/>
        <v/>
      </c>
      <c r="S33" s="68" t="str">
        <f t="shared" si="7"/>
        <v>BEIGNON BASSET TTA</v>
      </c>
      <c r="T33" s="67">
        <f t="shared" si="8"/>
        <v>0</v>
      </c>
      <c r="U33" s="7">
        <f t="shared" si="9"/>
        <v>0</v>
      </c>
      <c r="V33" s="7">
        <f t="shared" si="10"/>
        <v>0</v>
      </c>
      <c r="W33" s="7">
        <f>VLOOKUP(B33,CRITF!F:R,13,0)</f>
        <v>0</v>
      </c>
      <c r="X33" s="48">
        <f>VLOOKUP($B33,BJEU!$A:$E,5,0)</f>
        <v>0</v>
      </c>
      <c r="Y33" s="7">
        <f>VLOOKUP(B33,GPX!$A:$BC,55,0)</f>
        <v>0</v>
      </c>
      <c r="Z33" s="7">
        <f>VLOOKUP(B33,FRANCE!$A:$AQ,43,0)</f>
        <v>0</v>
      </c>
    </row>
    <row r="34" spans="2:26" ht="16.5" thickTop="1" thickBot="1" x14ac:dyDescent="0.4">
      <c r="B34">
        <v>12490107</v>
      </c>
      <c r="C34" s="1" t="s">
        <v>73</v>
      </c>
      <c r="D34" s="1">
        <f>VLOOKUP($B34,BF!$H:$O,8,0)</f>
        <v>0</v>
      </c>
      <c r="E34" s="1">
        <f>VLOOKUP($B34,MF!$H:$O,8,0)</f>
        <v>0</v>
      </c>
      <c r="F34" s="1">
        <f>VLOOKUP($B34,CF!$H:$O,8,0)</f>
        <v>0</v>
      </c>
      <c r="G34" s="1">
        <f>VLOOKUP($B34,JF!$H:$O,8,0)</f>
        <v>0</v>
      </c>
      <c r="H34" s="6">
        <f t="shared" si="0"/>
        <v>0</v>
      </c>
      <c r="I34" s="2">
        <f t="shared" si="1"/>
        <v>37</v>
      </c>
      <c r="J34" s="1">
        <f>VLOOKUP($B34,BG!$H:$O,8,0)</f>
        <v>0</v>
      </c>
      <c r="K34" s="1">
        <f>VLOOKUP($B34,MG!$H:$O,8,0)</f>
        <v>0</v>
      </c>
      <c r="L34" s="1">
        <f>VLOOKUP($B34,CG!$H:$O,8,0)</f>
        <v>0</v>
      </c>
      <c r="M34" s="1">
        <f>VLOOKUP($B34,JG!$H:$O,8,0)</f>
        <v>0</v>
      </c>
      <c r="N34" s="6">
        <f t="shared" si="2"/>
        <v>0</v>
      </c>
      <c r="O34" s="2">
        <f t="shared" si="3"/>
        <v>27</v>
      </c>
      <c r="R34" s="67" t="str">
        <f t="shared" si="6"/>
        <v/>
      </c>
      <c r="S34" s="68" t="str">
        <f t="shared" si="7"/>
        <v>BELLEVIGNE LES CHTX TT</v>
      </c>
      <c r="T34" s="67">
        <f t="shared" si="8"/>
        <v>0</v>
      </c>
      <c r="U34" s="7">
        <f t="shared" si="9"/>
        <v>0</v>
      </c>
      <c r="V34" s="7">
        <f t="shared" si="10"/>
        <v>0</v>
      </c>
      <c r="W34" s="7">
        <f>VLOOKUP(B34,CRITF!F:R,13,0)</f>
        <v>0</v>
      </c>
      <c r="X34" s="48">
        <f>VLOOKUP($B34,BJEU!$A:$E,5,0)</f>
        <v>0</v>
      </c>
      <c r="Y34" s="7">
        <f>VLOOKUP(B34,GPX!$A:$BC,55,0)</f>
        <v>0</v>
      </c>
      <c r="Z34" s="7">
        <f>VLOOKUP(B34,FRANCE!$A:$AQ,43,0)</f>
        <v>0</v>
      </c>
    </row>
    <row r="35" spans="2:26" ht="16.5" thickTop="1" thickBot="1" x14ac:dyDescent="0.4">
      <c r="B35">
        <v>12850016</v>
      </c>
      <c r="C35" s="1" t="s">
        <v>8</v>
      </c>
      <c r="D35" s="1">
        <f>VLOOKUP($B35,BF!$H:$O,8,0)</f>
        <v>0</v>
      </c>
      <c r="E35" s="1">
        <f>VLOOKUP($B35,MF!$H:$O,8,0)</f>
        <v>0</v>
      </c>
      <c r="F35" s="1">
        <f>VLOOKUP($B35,CF!$H:$O,8,0)</f>
        <v>0</v>
      </c>
      <c r="G35" s="1">
        <f>VLOOKUP($B35,JF!$H:$O,8,0)</f>
        <v>3</v>
      </c>
      <c r="H35" s="6">
        <f t="shared" si="0"/>
        <v>3</v>
      </c>
      <c r="I35" s="2">
        <f t="shared" si="1"/>
        <v>29</v>
      </c>
      <c r="J35" s="1">
        <f>VLOOKUP($B35,BG!$H:$O,8,0)</f>
        <v>0</v>
      </c>
      <c r="K35" s="1">
        <f>VLOOKUP($B35,MG!$H:$O,8,0)</f>
        <v>0</v>
      </c>
      <c r="L35" s="1">
        <f>VLOOKUP($B35,CG!$H:$O,8,0)</f>
        <v>0</v>
      </c>
      <c r="M35" s="1">
        <f>VLOOKUP($B35,JG!$H:$O,8,0)</f>
        <v>0</v>
      </c>
      <c r="N35" s="6">
        <f t="shared" si="2"/>
        <v>0</v>
      </c>
      <c r="O35" s="2">
        <f t="shared" si="3"/>
        <v>27</v>
      </c>
      <c r="R35" s="67">
        <f t="shared" si="6"/>
        <v>33</v>
      </c>
      <c r="S35" s="68" t="str">
        <f t="shared" si="7"/>
        <v>BELLEVIGNY ESBV</v>
      </c>
      <c r="T35" s="67">
        <f t="shared" si="8"/>
        <v>15</v>
      </c>
      <c r="U35" s="7">
        <f t="shared" si="9"/>
        <v>0</v>
      </c>
      <c r="V35" s="7">
        <f t="shared" si="10"/>
        <v>0</v>
      </c>
      <c r="W35" s="7">
        <f>VLOOKUP(B35,CRITF!F:R,13,0)</f>
        <v>10</v>
      </c>
      <c r="X35" s="48">
        <f>VLOOKUP($B35,BJEU!$A:$E,5,0)</f>
        <v>0</v>
      </c>
      <c r="Y35" s="7">
        <f>VLOOKUP(B35,GPX!$A:$BC,55,0)</f>
        <v>5</v>
      </c>
      <c r="Z35" s="7">
        <f>VLOOKUP(B35,FRANCE!$A:$AQ,43,0)</f>
        <v>0</v>
      </c>
    </row>
    <row r="36" spans="2:26" ht="16.5" thickTop="1" thickBot="1" x14ac:dyDescent="0.4">
      <c r="B36">
        <v>12850165</v>
      </c>
      <c r="C36" s="1" t="s">
        <v>74</v>
      </c>
      <c r="D36" s="1">
        <f>VLOOKUP($B36,BF!$H:$O,8,0)</f>
        <v>0</v>
      </c>
      <c r="E36" s="1">
        <f>VLOOKUP($B36,MF!$H:$O,8,0)</f>
        <v>0</v>
      </c>
      <c r="F36" s="1">
        <f>VLOOKUP($B36,CF!$H:$O,8,0)</f>
        <v>0</v>
      </c>
      <c r="G36" s="1">
        <f>VLOOKUP($B36,JF!$H:$O,8,0)</f>
        <v>0</v>
      </c>
      <c r="H36" s="6">
        <f t="shared" si="0"/>
        <v>0</v>
      </c>
      <c r="I36" s="2">
        <f t="shared" si="1"/>
        <v>37</v>
      </c>
      <c r="J36" s="1">
        <f>VLOOKUP($B36,BG!$H:$O,8,0)</f>
        <v>0</v>
      </c>
      <c r="K36" s="1">
        <f>VLOOKUP($B36,MG!$H:$O,8,0)</f>
        <v>0</v>
      </c>
      <c r="L36" s="1">
        <f>VLOOKUP($B36,CG!$H:$O,8,0)</f>
        <v>0</v>
      </c>
      <c r="M36" s="1">
        <f>VLOOKUP($B36,JG!$H:$O,8,0)</f>
        <v>0</v>
      </c>
      <c r="N36" s="6">
        <f t="shared" si="2"/>
        <v>0</v>
      </c>
      <c r="O36" s="2">
        <f t="shared" si="3"/>
        <v>27</v>
      </c>
      <c r="R36" s="67" t="str">
        <f t="shared" si="6"/>
        <v/>
      </c>
      <c r="S36" s="68" t="str">
        <f t="shared" si="7"/>
        <v>BERNARDIERE T.T.C.</v>
      </c>
      <c r="T36" s="67">
        <f t="shared" si="8"/>
        <v>0</v>
      </c>
      <c r="U36" s="7">
        <f t="shared" si="9"/>
        <v>0</v>
      </c>
      <c r="V36" s="7">
        <f t="shared" si="10"/>
        <v>0</v>
      </c>
      <c r="W36" s="7">
        <f>VLOOKUP(B36,CRITF!F:R,13,0)</f>
        <v>0</v>
      </c>
      <c r="X36" s="48">
        <f>VLOOKUP($B36,BJEU!$A:$E,5,0)</f>
        <v>0</v>
      </c>
      <c r="Y36" s="7">
        <f>VLOOKUP(B36,GPX!$A:$BC,55,0)</f>
        <v>0</v>
      </c>
      <c r="Z36" s="7">
        <f>VLOOKUP(B36,FRANCE!$A:$AQ,43,0)</f>
        <v>0</v>
      </c>
    </row>
    <row r="37" spans="2:26" ht="16.5" thickTop="1" thickBot="1" x14ac:dyDescent="0.4">
      <c r="B37">
        <v>12440279</v>
      </c>
      <c r="C37" s="1" t="s">
        <v>75</v>
      </c>
      <c r="D37" s="1">
        <f>VLOOKUP($B37,BF!$H:$O,8,0)</f>
        <v>0</v>
      </c>
      <c r="E37" s="1">
        <f>VLOOKUP($B37,MF!$H:$O,8,0)</f>
        <v>0</v>
      </c>
      <c r="F37" s="1">
        <f>VLOOKUP($B37,CF!$H:$O,8,0)</f>
        <v>0</v>
      </c>
      <c r="G37" s="1">
        <f>VLOOKUP($B37,JF!$H:$O,8,0)</f>
        <v>0</v>
      </c>
      <c r="H37" s="6">
        <f t="shared" si="0"/>
        <v>0</v>
      </c>
      <c r="I37" s="2">
        <f t="shared" si="1"/>
        <v>37</v>
      </c>
      <c r="J37" s="1">
        <f>VLOOKUP($B37,BG!$H:$O,8,0)</f>
        <v>0</v>
      </c>
      <c r="K37" s="1">
        <f>VLOOKUP($B37,MG!$H:$O,8,0)</f>
        <v>0</v>
      </c>
      <c r="L37" s="1">
        <f>VLOOKUP($B37,CG!$H:$O,8,0)</f>
        <v>0</v>
      </c>
      <c r="M37" s="1">
        <f>VLOOKUP($B37,JG!$H:$O,8,0)</f>
        <v>0</v>
      </c>
      <c r="N37" s="6">
        <f t="shared" si="2"/>
        <v>0</v>
      </c>
      <c r="O37" s="2">
        <f t="shared" si="3"/>
        <v>27</v>
      </c>
      <c r="R37" s="67" t="str">
        <f t="shared" si="6"/>
        <v/>
      </c>
      <c r="S37" s="68" t="str">
        <f t="shared" si="7"/>
        <v>BERNERIE (LA)</v>
      </c>
      <c r="T37" s="67">
        <f t="shared" si="8"/>
        <v>0</v>
      </c>
      <c r="U37" s="7">
        <f t="shared" si="9"/>
        <v>0</v>
      </c>
      <c r="V37" s="7">
        <f t="shared" si="10"/>
        <v>0</v>
      </c>
      <c r="W37" s="7">
        <f>VLOOKUP(B37,CRITF!F:R,13,0)</f>
        <v>0</v>
      </c>
      <c r="X37" s="48">
        <f>VLOOKUP($B37,BJEU!$A:$E,5,0)</f>
        <v>0</v>
      </c>
      <c r="Y37" s="7">
        <f>VLOOKUP(B37,GPX!$A:$BC,55,0)</f>
        <v>0</v>
      </c>
      <c r="Z37" s="7">
        <f>VLOOKUP(B37,FRANCE!$A:$AQ,43,0)</f>
        <v>0</v>
      </c>
    </row>
    <row r="38" spans="2:26" ht="16.5" thickTop="1" thickBot="1" x14ac:dyDescent="0.4">
      <c r="B38">
        <v>12440054</v>
      </c>
      <c r="C38" s="1" t="s">
        <v>76</v>
      </c>
      <c r="D38" s="1">
        <f>VLOOKUP($B38,BF!$H:$O,8,0)</f>
        <v>0</v>
      </c>
      <c r="E38" s="1">
        <f>VLOOKUP($B38,MF!$H:$O,8,0)</f>
        <v>0</v>
      </c>
      <c r="F38" s="1">
        <f>VLOOKUP($B38,CF!$H:$O,8,0)</f>
        <v>0</v>
      </c>
      <c r="G38" s="1">
        <f>VLOOKUP($B38,JF!$H:$O,8,0)</f>
        <v>0</v>
      </c>
      <c r="H38" s="6">
        <f t="shared" si="0"/>
        <v>0</v>
      </c>
      <c r="I38" s="2">
        <f t="shared" si="1"/>
        <v>37</v>
      </c>
      <c r="J38" s="1">
        <f>VLOOKUP($B38,BG!$H:$O,8,0)</f>
        <v>0</v>
      </c>
      <c r="K38" s="1">
        <f>VLOOKUP($B38,MG!$H:$O,8,0)</f>
        <v>0</v>
      </c>
      <c r="L38" s="1">
        <f>VLOOKUP($B38,CG!$H:$O,8,0)</f>
        <v>0</v>
      </c>
      <c r="M38" s="1">
        <f>VLOOKUP($B38,JG!$H:$O,8,0)</f>
        <v>0</v>
      </c>
      <c r="N38" s="6">
        <f t="shared" si="2"/>
        <v>0</v>
      </c>
      <c r="O38" s="2">
        <f t="shared" si="3"/>
        <v>27</v>
      </c>
      <c r="R38" s="67" t="str">
        <f t="shared" si="6"/>
        <v/>
      </c>
      <c r="S38" s="68" t="str">
        <f t="shared" si="7"/>
        <v>BESNE DONGES T.T.</v>
      </c>
      <c r="T38" s="67">
        <f t="shared" si="8"/>
        <v>0</v>
      </c>
      <c r="U38" s="7">
        <f t="shared" si="9"/>
        <v>0</v>
      </c>
      <c r="V38" s="7">
        <f t="shared" si="10"/>
        <v>0</v>
      </c>
      <c r="W38" s="7">
        <f>VLOOKUP(B38,CRITF!F:R,13,0)</f>
        <v>0</v>
      </c>
      <c r="X38" s="48">
        <f>VLOOKUP($B38,BJEU!$A:$E,5,0)</f>
        <v>0</v>
      </c>
      <c r="Y38" s="7">
        <f>VLOOKUP(B38,GPX!$A:$BC,55,0)</f>
        <v>0</v>
      </c>
      <c r="Z38" s="7">
        <f>VLOOKUP(B38,FRANCE!$A:$AQ,43,0)</f>
        <v>0</v>
      </c>
    </row>
    <row r="39" spans="2:26" ht="16.5" thickTop="1" thickBot="1" x14ac:dyDescent="0.4">
      <c r="B39">
        <v>12538908</v>
      </c>
      <c r="C39" s="1" t="s">
        <v>77</v>
      </c>
      <c r="D39" s="1">
        <f>VLOOKUP($B39,BF!$H:$O,8,0)</f>
        <v>0</v>
      </c>
      <c r="E39" s="1">
        <f>VLOOKUP($B39,MF!$H:$O,8,0)</f>
        <v>0</v>
      </c>
      <c r="F39" s="1">
        <f>VLOOKUP($B39,CF!$H:$O,8,0)</f>
        <v>0</v>
      </c>
      <c r="G39" s="1">
        <f>VLOOKUP($B39,JF!$H:$O,8,0)</f>
        <v>0</v>
      </c>
      <c r="H39" s="6">
        <f t="shared" si="0"/>
        <v>0</v>
      </c>
      <c r="I39" s="2">
        <f t="shared" si="1"/>
        <v>37</v>
      </c>
      <c r="J39" s="1">
        <f>VLOOKUP($B39,BG!$H:$O,8,0)</f>
        <v>0</v>
      </c>
      <c r="K39" s="1">
        <f>VLOOKUP($B39,MG!$H:$O,8,0)</f>
        <v>0</v>
      </c>
      <c r="L39" s="1">
        <f>VLOOKUP($B39,CG!$H:$O,8,0)</f>
        <v>0</v>
      </c>
      <c r="M39" s="1">
        <f>VLOOKUP($B39,JG!$H:$O,8,0)</f>
        <v>0</v>
      </c>
      <c r="N39" s="6">
        <f t="shared" si="2"/>
        <v>0</v>
      </c>
      <c r="O39" s="2">
        <f t="shared" si="3"/>
        <v>27</v>
      </c>
      <c r="R39" s="67" t="str">
        <f t="shared" si="6"/>
        <v/>
      </c>
      <c r="S39" s="68" t="str">
        <f t="shared" si="7"/>
        <v>BIGOTTIERE (La) USTT</v>
      </c>
      <c r="T39" s="67">
        <f t="shared" si="8"/>
        <v>0</v>
      </c>
      <c r="U39" s="7">
        <f t="shared" si="9"/>
        <v>0</v>
      </c>
      <c r="V39" s="7">
        <f t="shared" si="10"/>
        <v>0</v>
      </c>
      <c r="W39" s="7">
        <f>VLOOKUP(B39,CRITF!F:R,13,0)</f>
        <v>0</v>
      </c>
      <c r="X39" s="48">
        <f>VLOOKUP($B39,BJEU!$A:$E,5,0)</f>
        <v>0</v>
      </c>
      <c r="Y39" s="7">
        <f>VLOOKUP(B39,GPX!$A:$BC,55,0)</f>
        <v>0</v>
      </c>
      <c r="Z39" s="7">
        <f>VLOOKUP(B39,FRANCE!$A:$AQ,43,0)</f>
        <v>0</v>
      </c>
    </row>
    <row r="40" spans="2:26" ht="16.5" thickTop="1" thickBot="1" x14ac:dyDescent="0.4">
      <c r="B40">
        <v>12440032</v>
      </c>
      <c r="C40" s="1" t="s">
        <v>78</v>
      </c>
      <c r="D40" s="1">
        <f>VLOOKUP($B40,BF!$H:$O,8,0)</f>
        <v>0</v>
      </c>
      <c r="E40" s="1">
        <f>VLOOKUP($B40,MF!$H:$O,8,0)</f>
        <v>0</v>
      </c>
      <c r="F40" s="1">
        <f>VLOOKUP($B40,CF!$H:$O,8,0)</f>
        <v>0</v>
      </c>
      <c r="G40" s="1">
        <f>VLOOKUP($B40,JF!$H:$O,8,0)</f>
        <v>0</v>
      </c>
      <c r="H40" s="6">
        <f t="shared" si="0"/>
        <v>0</v>
      </c>
      <c r="I40" s="2">
        <f t="shared" si="1"/>
        <v>37</v>
      </c>
      <c r="J40" s="1">
        <f>VLOOKUP($B40,BG!$H:$O,8,0)</f>
        <v>0</v>
      </c>
      <c r="K40" s="1">
        <f>VLOOKUP($B40,MG!$H:$O,8,0)</f>
        <v>0</v>
      </c>
      <c r="L40" s="1">
        <f>VLOOKUP($B40,CG!$H:$O,8,0)</f>
        <v>0</v>
      </c>
      <c r="M40" s="1">
        <f>VLOOKUP($B40,JG!$H:$O,8,0)</f>
        <v>0</v>
      </c>
      <c r="N40" s="6">
        <f t="shared" si="2"/>
        <v>0</v>
      </c>
      <c r="O40" s="2">
        <f t="shared" si="3"/>
        <v>27</v>
      </c>
      <c r="R40" s="67" t="str">
        <f t="shared" si="6"/>
        <v/>
      </c>
      <c r="S40" s="68" t="str">
        <f t="shared" si="7"/>
        <v>BLAIN TENNIS DE TABLE</v>
      </c>
      <c r="T40" s="67">
        <f t="shared" si="8"/>
        <v>0</v>
      </c>
      <c r="U40" s="7">
        <f t="shared" si="9"/>
        <v>0</v>
      </c>
      <c r="V40" s="7">
        <f t="shared" si="10"/>
        <v>0</v>
      </c>
      <c r="W40" s="7">
        <f>VLOOKUP(B40,CRITF!F:R,13,0)</f>
        <v>0</v>
      </c>
      <c r="X40" s="48">
        <f>VLOOKUP($B40,BJEU!$A:$E,5,0)</f>
        <v>0</v>
      </c>
      <c r="Y40" s="7">
        <f>VLOOKUP(B40,GPX!$A:$BC,55,0)</f>
        <v>0</v>
      </c>
      <c r="Z40" s="7">
        <f>VLOOKUP(B40,FRANCE!$A:$AQ,43,0)</f>
        <v>0</v>
      </c>
    </row>
    <row r="41" spans="2:26" ht="16.5" thickTop="1" thickBot="1" x14ac:dyDescent="0.4">
      <c r="B41">
        <v>12490004</v>
      </c>
      <c r="C41" s="1" t="s">
        <v>79</v>
      </c>
      <c r="D41" s="1">
        <f>VLOOKUP($B41,BF!$H:$O,8,0)</f>
        <v>0</v>
      </c>
      <c r="E41" s="1">
        <f>VLOOKUP($B41,MF!$H:$O,8,0)</f>
        <v>0</v>
      </c>
      <c r="F41" s="1">
        <f>VLOOKUP($B41,CF!$H:$O,8,0)</f>
        <v>0</v>
      </c>
      <c r="G41" s="1">
        <f>VLOOKUP($B41,JF!$H:$O,8,0)</f>
        <v>0</v>
      </c>
      <c r="H41" s="6">
        <f t="shared" si="0"/>
        <v>0</v>
      </c>
      <c r="I41" s="2">
        <f t="shared" si="1"/>
        <v>37</v>
      </c>
      <c r="J41" s="1">
        <f>VLOOKUP($B41,BG!$H:$O,8,0)</f>
        <v>0</v>
      </c>
      <c r="K41" s="1">
        <f>VLOOKUP($B41,MG!$H:$O,8,0)</f>
        <v>0</v>
      </c>
      <c r="L41" s="1">
        <f>VLOOKUP($B41,CG!$H:$O,8,0)</f>
        <v>0</v>
      </c>
      <c r="M41" s="1">
        <f>VLOOKUP($B41,JG!$H:$O,8,0)</f>
        <v>0</v>
      </c>
      <c r="N41" s="6">
        <f t="shared" si="2"/>
        <v>0</v>
      </c>
      <c r="O41" s="2">
        <f t="shared" si="3"/>
        <v>27</v>
      </c>
      <c r="R41" s="67" t="str">
        <f t="shared" si="6"/>
        <v/>
      </c>
      <c r="S41" s="68" t="str">
        <f t="shared" si="7"/>
        <v>BOISSIERE-BOUZILLE MARILLAIS TT</v>
      </c>
      <c r="T41" s="67">
        <f t="shared" si="8"/>
        <v>0</v>
      </c>
      <c r="U41" s="7">
        <f t="shared" si="9"/>
        <v>0</v>
      </c>
      <c r="V41" s="7">
        <f t="shared" si="10"/>
        <v>0</v>
      </c>
      <c r="W41" s="7">
        <f>VLOOKUP(B41,CRITF!F:R,13,0)</f>
        <v>0</v>
      </c>
      <c r="X41" s="48">
        <f>VLOOKUP($B41,BJEU!$A:$E,5,0)</f>
        <v>0</v>
      </c>
      <c r="Y41" s="7">
        <f>VLOOKUP(B41,GPX!$A:$BC,55,0)</f>
        <v>0</v>
      </c>
      <c r="Z41" s="7">
        <f>VLOOKUP(B41,FRANCE!$A:$AQ,43,0)</f>
        <v>0</v>
      </c>
    </row>
    <row r="42" spans="2:26" ht="16.5" thickTop="1" thickBot="1" x14ac:dyDescent="0.4">
      <c r="B42">
        <v>12530020</v>
      </c>
      <c r="C42" s="1" t="s">
        <v>80</v>
      </c>
      <c r="D42" s="1">
        <f>VLOOKUP($B42,BF!$H:$O,8,0)</f>
        <v>0</v>
      </c>
      <c r="E42" s="1">
        <f>VLOOKUP($B42,MF!$H:$O,8,0)</f>
        <v>0</v>
      </c>
      <c r="F42" s="1">
        <f>VLOOKUP($B42,CF!$H:$O,8,0)</f>
        <v>0</v>
      </c>
      <c r="G42" s="1">
        <f>VLOOKUP($B42,JF!$H:$O,8,0)</f>
        <v>0</v>
      </c>
      <c r="H42" s="6">
        <f t="shared" si="0"/>
        <v>0</v>
      </c>
      <c r="I42" s="2">
        <f t="shared" si="1"/>
        <v>37</v>
      </c>
      <c r="J42" s="1">
        <f>VLOOKUP($B42,BG!$H:$O,8,0)</f>
        <v>0</v>
      </c>
      <c r="K42" s="1">
        <f>VLOOKUP($B42,MG!$H:$O,8,0)</f>
        <v>0</v>
      </c>
      <c r="L42" s="1">
        <f>VLOOKUP($B42,CG!$H:$O,8,0)</f>
        <v>0</v>
      </c>
      <c r="M42" s="1">
        <f>VLOOKUP($B42,JG!$H:$O,8,0)</f>
        <v>0</v>
      </c>
      <c r="N42" s="6">
        <f t="shared" si="2"/>
        <v>0</v>
      </c>
      <c r="O42" s="2">
        <f t="shared" si="3"/>
        <v>27</v>
      </c>
      <c r="R42" s="67" t="str">
        <f t="shared" si="6"/>
        <v/>
      </c>
      <c r="S42" s="68" t="str">
        <f t="shared" si="7"/>
        <v>BONCHAMP Entente Sportive</v>
      </c>
      <c r="T42" s="67">
        <f t="shared" si="8"/>
        <v>0</v>
      </c>
      <c r="U42" s="7">
        <f t="shared" si="9"/>
        <v>0</v>
      </c>
      <c r="V42" s="7">
        <f t="shared" si="10"/>
        <v>0</v>
      </c>
      <c r="W42" s="7">
        <f>VLOOKUP(B42,CRITF!F:R,13,0)</f>
        <v>0</v>
      </c>
      <c r="X42" s="48">
        <f>VLOOKUP($B42,BJEU!$A:$E,5,0)</f>
        <v>0</v>
      </c>
      <c r="Y42" s="7">
        <f>VLOOKUP(B42,GPX!$A:$BC,55,0)</f>
        <v>0</v>
      </c>
      <c r="Z42" s="7">
        <f>VLOOKUP(B42,FRANCE!$A:$AQ,43,0)</f>
        <v>0</v>
      </c>
    </row>
    <row r="43" spans="2:26" ht="16.5" thickTop="1" thickBot="1" x14ac:dyDescent="0.4">
      <c r="B43">
        <v>12720041</v>
      </c>
      <c r="C43" s="1" t="s">
        <v>81</v>
      </c>
      <c r="D43" s="1">
        <f>VLOOKUP($B43,BF!$H:$O,8,0)</f>
        <v>0</v>
      </c>
      <c r="E43" s="1">
        <f>VLOOKUP($B43,MF!$H:$O,8,0)</f>
        <v>0</v>
      </c>
      <c r="F43" s="1">
        <f>VLOOKUP($B43,CF!$H:$O,8,0)</f>
        <v>0</v>
      </c>
      <c r="G43" s="1">
        <f>VLOOKUP($B43,JF!$H:$O,8,0)</f>
        <v>0</v>
      </c>
      <c r="H43" s="6">
        <f t="shared" si="0"/>
        <v>0</v>
      </c>
      <c r="I43" s="2">
        <f t="shared" si="1"/>
        <v>37</v>
      </c>
      <c r="J43" s="1">
        <f>VLOOKUP($B43,BG!$H:$O,8,0)</f>
        <v>0</v>
      </c>
      <c r="K43" s="1">
        <f>VLOOKUP($B43,MG!$H:$O,8,0)</f>
        <v>0</v>
      </c>
      <c r="L43" s="1">
        <f>VLOOKUP($B43,CG!$H:$O,8,0)</f>
        <v>0</v>
      </c>
      <c r="M43" s="1">
        <f>VLOOKUP($B43,JG!$H:$O,8,0)</f>
        <v>0</v>
      </c>
      <c r="N43" s="6">
        <f t="shared" si="2"/>
        <v>0</v>
      </c>
      <c r="O43" s="2">
        <f t="shared" si="3"/>
        <v>27</v>
      </c>
      <c r="R43" s="67" t="str">
        <f t="shared" si="6"/>
        <v/>
      </c>
      <c r="S43" s="68" t="str">
        <f t="shared" si="7"/>
        <v>BONNETABLE P</v>
      </c>
      <c r="T43" s="67">
        <f t="shared" si="8"/>
        <v>0</v>
      </c>
      <c r="U43" s="7">
        <f t="shared" si="9"/>
        <v>0</v>
      </c>
      <c r="V43" s="7">
        <f t="shared" si="10"/>
        <v>0</v>
      </c>
      <c r="W43" s="7">
        <f>VLOOKUP(B43,CRITF!F:R,13,0)</f>
        <v>0</v>
      </c>
      <c r="X43" s="48">
        <f>VLOOKUP($B43,BJEU!$A:$E,5,0)</f>
        <v>0</v>
      </c>
      <c r="Y43" s="7">
        <f>VLOOKUP(B43,GPX!$A:$BC,55,0)</f>
        <v>0</v>
      </c>
      <c r="Z43" s="7">
        <f>VLOOKUP(B43,FRANCE!$A:$AQ,43,0)</f>
        <v>0</v>
      </c>
    </row>
    <row r="44" spans="2:26" ht="16.5" thickTop="1" thickBot="1" x14ac:dyDescent="0.4">
      <c r="B44">
        <v>12440081</v>
      </c>
      <c r="C44" s="1" t="s">
        <v>82</v>
      </c>
      <c r="D44" s="1">
        <f>VLOOKUP($B44,BF!$H:$O,8,0)</f>
        <v>0</v>
      </c>
      <c r="E44" s="1">
        <f>VLOOKUP($B44,MF!$H:$O,8,0)</f>
        <v>0</v>
      </c>
      <c r="F44" s="1">
        <f>VLOOKUP($B44,CF!$H:$O,8,0)</f>
        <v>0</v>
      </c>
      <c r="G44" s="1">
        <f>VLOOKUP($B44,JF!$H:$O,8,0)</f>
        <v>0</v>
      </c>
      <c r="H44" s="6">
        <f t="shared" si="0"/>
        <v>0</v>
      </c>
      <c r="I44" s="2">
        <f t="shared" si="1"/>
        <v>37</v>
      </c>
      <c r="J44" s="1">
        <f>VLOOKUP($B44,BG!$H:$O,8,0)</f>
        <v>0</v>
      </c>
      <c r="K44" s="1">
        <f>VLOOKUP($B44,MG!$H:$O,8,0)</f>
        <v>0</v>
      </c>
      <c r="L44" s="1">
        <f>VLOOKUP($B44,CG!$H:$O,8,0)</f>
        <v>0</v>
      </c>
      <c r="M44" s="1">
        <f>VLOOKUP($B44,JG!$H:$O,8,0)</f>
        <v>0</v>
      </c>
      <c r="N44" s="6">
        <f t="shared" si="2"/>
        <v>0</v>
      </c>
      <c r="O44" s="2">
        <f t="shared" si="3"/>
        <v>27</v>
      </c>
      <c r="R44" s="67" t="str">
        <f t="shared" si="6"/>
        <v/>
      </c>
      <c r="S44" s="68" t="str">
        <f t="shared" si="7"/>
        <v>BOUAYE A.L.</v>
      </c>
      <c r="T44" s="67">
        <f t="shared" si="8"/>
        <v>0</v>
      </c>
      <c r="U44" s="7">
        <f t="shared" si="9"/>
        <v>0</v>
      </c>
      <c r="V44" s="7">
        <f t="shared" si="10"/>
        <v>0</v>
      </c>
      <c r="W44" s="7">
        <f>VLOOKUP(B44,CRITF!F:R,13,0)</f>
        <v>0</v>
      </c>
      <c r="X44" s="48">
        <f>VLOOKUP($B44,BJEU!$A:$E,5,0)</f>
        <v>0</v>
      </c>
      <c r="Y44" s="7">
        <f>VLOOKUP(B44,GPX!$A:$BC,55,0)</f>
        <v>0</v>
      </c>
      <c r="Z44" s="7">
        <f>VLOOKUP(B44,FRANCE!$A:$AQ,43,0)</f>
        <v>0</v>
      </c>
    </row>
    <row r="45" spans="2:26" ht="16.5" thickTop="1" thickBot="1" x14ac:dyDescent="0.4">
      <c r="B45">
        <v>12490038</v>
      </c>
      <c r="C45" s="1" t="s">
        <v>83</v>
      </c>
      <c r="D45" s="1">
        <f>VLOOKUP($B45,BF!$H:$O,8,0)</f>
        <v>0</v>
      </c>
      <c r="E45" s="1">
        <f>VLOOKUP($B45,MF!$H:$O,8,0)</f>
        <v>0</v>
      </c>
      <c r="F45" s="1">
        <f>VLOOKUP($B45,CF!$H:$O,8,0)</f>
        <v>0</v>
      </c>
      <c r="G45" s="1">
        <f>VLOOKUP($B45,JF!$H:$O,8,0)</f>
        <v>0</v>
      </c>
      <c r="H45" s="6">
        <f t="shared" si="0"/>
        <v>0</v>
      </c>
      <c r="I45" s="2">
        <f t="shared" si="1"/>
        <v>37</v>
      </c>
      <c r="J45" s="1">
        <f>VLOOKUP($B45,BG!$H:$O,8,0)</f>
        <v>0</v>
      </c>
      <c r="K45" s="1">
        <f>VLOOKUP($B45,MG!$H:$O,8,0)</f>
        <v>0</v>
      </c>
      <c r="L45" s="1">
        <f>VLOOKUP($B45,CG!$H:$O,8,0)</f>
        <v>0</v>
      </c>
      <c r="M45" s="1">
        <f>VLOOKUP($B45,JG!$H:$O,8,0)</f>
        <v>0</v>
      </c>
      <c r="N45" s="6">
        <f t="shared" si="2"/>
        <v>0</v>
      </c>
      <c r="O45" s="2">
        <f t="shared" si="3"/>
        <v>27</v>
      </c>
      <c r="R45" s="67" t="str">
        <f t="shared" si="6"/>
        <v/>
      </c>
      <c r="S45" s="68" t="str">
        <f t="shared" si="7"/>
        <v>BOUCHEMAINE TT ANJOU</v>
      </c>
      <c r="T45" s="67">
        <f t="shared" si="8"/>
        <v>0</v>
      </c>
      <c r="U45" s="7">
        <f t="shared" si="9"/>
        <v>0</v>
      </c>
      <c r="V45" s="7">
        <f t="shared" si="10"/>
        <v>0</v>
      </c>
      <c r="W45" s="7">
        <f>VLOOKUP(B45,CRITF!F:R,13,0)</f>
        <v>0</v>
      </c>
      <c r="X45" s="48">
        <f>VLOOKUP($B45,BJEU!$A:$E,5,0)</f>
        <v>0</v>
      </c>
      <c r="Y45" s="7">
        <f>VLOOKUP(B45,GPX!$A:$BC,55,0)</f>
        <v>0</v>
      </c>
      <c r="Z45" s="7">
        <f>VLOOKUP(B45,FRANCE!$A:$AQ,43,0)</f>
        <v>0</v>
      </c>
    </row>
    <row r="46" spans="2:26" ht="16.5" thickTop="1" thickBot="1" x14ac:dyDescent="0.4">
      <c r="B46">
        <v>12440154</v>
      </c>
      <c r="C46" s="1" t="s">
        <v>84</v>
      </c>
      <c r="D46" s="1">
        <f>VLOOKUP($B46,BF!$H:$O,8,0)</f>
        <v>0</v>
      </c>
      <c r="E46" s="1">
        <f>VLOOKUP($B46,MF!$H:$O,8,0)</f>
        <v>0</v>
      </c>
      <c r="F46" s="1">
        <f>VLOOKUP($B46,CF!$H:$O,8,0)</f>
        <v>0</v>
      </c>
      <c r="G46" s="1">
        <f>VLOOKUP($B46,JF!$H:$O,8,0)</f>
        <v>0</v>
      </c>
      <c r="H46" s="6">
        <f t="shared" si="0"/>
        <v>0</v>
      </c>
      <c r="I46" s="2">
        <f t="shared" si="1"/>
        <v>37</v>
      </c>
      <c r="J46" s="1">
        <f>VLOOKUP($B46,BG!$H:$O,8,0)</f>
        <v>0</v>
      </c>
      <c r="K46" s="1">
        <f>VLOOKUP($B46,MG!$H:$O,8,0)</f>
        <v>0</v>
      </c>
      <c r="L46" s="1">
        <f>VLOOKUP($B46,CG!$H:$O,8,0)</f>
        <v>0</v>
      </c>
      <c r="M46" s="1">
        <f>VLOOKUP($B46,JG!$H:$O,8,0)</f>
        <v>0</v>
      </c>
      <c r="N46" s="6">
        <f t="shared" si="2"/>
        <v>0</v>
      </c>
      <c r="O46" s="2">
        <f t="shared" si="3"/>
        <v>27</v>
      </c>
      <c r="R46" s="67" t="str">
        <f t="shared" si="6"/>
        <v/>
      </c>
      <c r="S46" s="68" t="str">
        <f t="shared" si="7"/>
        <v>BOUEE Tennis de Table</v>
      </c>
      <c r="T46" s="67">
        <f t="shared" si="8"/>
        <v>0</v>
      </c>
      <c r="U46" s="7">
        <f t="shared" si="9"/>
        <v>0</v>
      </c>
      <c r="V46" s="7">
        <f t="shared" si="10"/>
        <v>0</v>
      </c>
      <c r="W46" s="7">
        <f>VLOOKUP(B46,CRITF!F:R,13,0)</f>
        <v>0</v>
      </c>
      <c r="X46" s="48">
        <f>VLOOKUP($B46,BJEU!$A:$E,5,0)</f>
        <v>0</v>
      </c>
      <c r="Y46" s="7">
        <f>VLOOKUP(B46,GPX!$A:$BC,55,0)</f>
        <v>0</v>
      </c>
      <c r="Z46" s="7">
        <f>VLOOKUP(B46,FRANCE!$A:$AQ,43,0)</f>
        <v>0</v>
      </c>
    </row>
    <row r="47" spans="2:26" ht="16.5" thickTop="1" thickBot="1" x14ac:dyDescent="0.4">
      <c r="B47">
        <v>12850012</v>
      </c>
      <c r="C47" s="1" t="s">
        <v>85</v>
      </c>
      <c r="D47" s="1">
        <f>VLOOKUP($B47,BF!$H:$O,8,0)</f>
        <v>0</v>
      </c>
      <c r="E47" s="1">
        <f>VLOOKUP($B47,MF!$H:$O,8,0)</f>
        <v>0</v>
      </c>
      <c r="F47" s="1">
        <f>VLOOKUP($B47,CF!$H:$O,8,0)</f>
        <v>0</v>
      </c>
      <c r="G47" s="1">
        <f>VLOOKUP($B47,JF!$H:$O,8,0)</f>
        <v>0</v>
      </c>
      <c r="H47" s="6">
        <f t="shared" si="0"/>
        <v>0</v>
      </c>
      <c r="I47" s="2">
        <f t="shared" si="1"/>
        <v>37</v>
      </c>
      <c r="J47" s="1">
        <f>VLOOKUP($B47,BG!$H:$O,8,0)</f>
        <v>0</v>
      </c>
      <c r="K47" s="1">
        <f>VLOOKUP($B47,MG!$H:$O,8,0)</f>
        <v>0</v>
      </c>
      <c r="L47" s="1">
        <f>VLOOKUP($B47,CG!$H:$O,8,0)</f>
        <v>0</v>
      </c>
      <c r="M47" s="1">
        <f>VLOOKUP($B47,JG!$H:$O,8,0)</f>
        <v>0</v>
      </c>
      <c r="N47" s="6">
        <f t="shared" si="2"/>
        <v>0</v>
      </c>
      <c r="O47" s="2">
        <f t="shared" si="3"/>
        <v>27</v>
      </c>
      <c r="R47" s="67" t="str">
        <f t="shared" si="6"/>
        <v/>
      </c>
      <c r="S47" s="68" t="str">
        <f t="shared" si="7"/>
        <v>BOUIN E</v>
      </c>
      <c r="T47" s="67">
        <f t="shared" si="8"/>
        <v>0</v>
      </c>
      <c r="U47" s="7">
        <f t="shared" si="9"/>
        <v>0</v>
      </c>
      <c r="V47" s="7">
        <f t="shared" si="10"/>
        <v>0</v>
      </c>
      <c r="W47" s="7">
        <f>VLOOKUP(B47,CRITF!F:R,13,0)</f>
        <v>0</v>
      </c>
      <c r="X47" s="48">
        <f>VLOOKUP($B47,BJEU!$A:$E,5,0)</f>
        <v>0</v>
      </c>
      <c r="Y47" s="7">
        <f>VLOOKUP(B47,GPX!$A:$BC,55,0)</f>
        <v>0</v>
      </c>
      <c r="Z47" s="7">
        <f>VLOOKUP(B47,FRANCE!$A:$AQ,43,0)</f>
        <v>0</v>
      </c>
    </row>
    <row r="48" spans="2:26" ht="16.5" thickTop="1" thickBot="1" x14ac:dyDescent="0.4">
      <c r="B48">
        <v>12530008</v>
      </c>
      <c r="C48" s="1" t="s">
        <v>86</v>
      </c>
      <c r="D48" s="1">
        <f>VLOOKUP($B48,BF!$H:$O,8,0)</f>
        <v>0</v>
      </c>
      <c r="E48" s="1">
        <f>VLOOKUP($B48,MF!$H:$O,8,0)</f>
        <v>0</v>
      </c>
      <c r="F48" s="1">
        <f>VLOOKUP($B48,CF!$H:$O,8,0)</f>
        <v>0</v>
      </c>
      <c r="G48" s="1">
        <f>VLOOKUP($B48,JF!$H:$O,8,0)</f>
        <v>0</v>
      </c>
      <c r="H48" s="6">
        <f t="shared" si="0"/>
        <v>0</v>
      </c>
      <c r="I48" s="2">
        <f t="shared" si="1"/>
        <v>37</v>
      </c>
      <c r="J48" s="1">
        <f>VLOOKUP($B48,BG!$H:$O,8,0)</f>
        <v>0</v>
      </c>
      <c r="K48" s="1">
        <f>VLOOKUP($B48,MG!$H:$O,8,0)</f>
        <v>0</v>
      </c>
      <c r="L48" s="1">
        <f>VLOOKUP($B48,CG!$H:$O,8,0)</f>
        <v>0</v>
      </c>
      <c r="M48" s="1">
        <f>VLOOKUP($B48,JG!$H:$O,8,0)</f>
        <v>0</v>
      </c>
      <c r="N48" s="6">
        <f t="shared" si="2"/>
        <v>0</v>
      </c>
      <c r="O48" s="2">
        <f t="shared" si="3"/>
        <v>27</v>
      </c>
      <c r="R48" s="67" t="str">
        <f t="shared" si="6"/>
        <v/>
      </c>
      <c r="S48" s="68" t="str">
        <f t="shared" si="7"/>
        <v>BOURGNEUF/ST OUEN TTIC</v>
      </c>
      <c r="T48" s="67">
        <f t="shared" si="8"/>
        <v>0</v>
      </c>
      <c r="U48" s="7">
        <f t="shared" si="9"/>
        <v>0</v>
      </c>
      <c r="V48" s="7">
        <f t="shared" si="10"/>
        <v>0</v>
      </c>
      <c r="W48" s="7">
        <f>VLOOKUP(B48,CRITF!F:R,13,0)</f>
        <v>0</v>
      </c>
      <c r="X48" s="48">
        <f>VLOOKUP($B48,BJEU!$A:$E,5,0)</f>
        <v>0</v>
      </c>
      <c r="Y48" s="7">
        <f>VLOOKUP(B48,GPX!$A:$BC,55,0)</f>
        <v>0</v>
      </c>
      <c r="Z48" s="7">
        <f>VLOOKUP(B48,FRANCE!$A:$AQ,43,0)</f>
        <v>0</v>
      </c>
    </row>
    <row r="49" spans="2:26" ht="16.5" thickTop="1" thickBot="1" x14ac:dyDescent="0.4">
      <c r="B49">
        <v>12490043</v>
      </c>
      <c r="C49" s="1" t="s">
        <v>87</v>
      </c>
      <c r="D49" s="1">
        <f>VLOOKUP($B49,BF!$H:$O,8,0)</f>
        <v>0</v>
      </c>
      <c r="E49" s="1">
        <f>VLOOKUP($B49,MF!$H:$O,8,0)</f>
        <v>0</v>
      </c>
      <c r="F49" s="1">
        <f>VLOOKUP($B49,CF!$H:$O,8,0)</f>
        <v>0</v>
      </c>
      <c r="G49" s="1">
        <f>VLOOKUP($B49,JF!$H:$O,8,0)</f>
        <v>0</v>
      </c>
      <c r="H49" s="6">
        <f t="shared" si="0"/>
        <v>0</v>
      </c>
      <c r="I49" s="2">
        <f t="shared" si="1"/>
        <v>37</v>
      </c>
      <c r="J49" s="1">
        <f>VLOOKUP($B49,BG!$H:$O,8,0)</f>
        <v>0</v>
      </c>
      <c r="K49" s="1">
        <f>VLOOKUP($B49,MG!$H:$O,8,0)</f>
        <v>0</v>
      </c>
      <c r="L49" s="1">
        <f>VLOOKUP($B49,CG!$H:$O,8,0)</f>
        <v>0</v>
      </c>
      <c r="M49" s="1">
        <f>VLOOKUP($B49,JG!$H:$O,8,0)</f>
        <v>0</v>
      </c>
      <c r="N49" s="6">
        <f t="shared" si="2"/>
        <v>0</v>
      </c>
      <c r="O49" s="2">
        <f t="shared" si="3"/>
        <v>27</v>
      </c>
      <c r="R49" s="67" t="str">
        <f t="shared" si="6"/>
        <v/>
      </c>
      <c r="S49" s="68" t="str">
        <f t="shared" si="7"/>
        <v>BOURGNEUF-STE CHRISTINE TT</v>
      </c>
      <c r="T49" s="67">
        <f t="shared" si="8"/>
        <v>0</v>
      </c>
      <c r="U49" s="7">
        <f t="shared" si="9"/>
        <v>0</v>
      </c>
      <c r="V49" s="7">
        <f t="shared" si="10"/>
        <v>0</v>
      </c>
      <c r="W49" s="7">
        <f>VLOOKUP(B49,CRITF!F:R,13,0)</f>
        <v>0</v>
      </c>
      <c r="X49" s="48">
        <f>VLOOKUP($B49,BJEU!$A:$E,5,0)</f>
        <v>0</v>
      </c>
      <c r="Y49" s="7">
        <f>VLOOKUP(B49,GPX!$A:$BC,55,0)</f>
        <v>0</v>
      </c>
      <c r="Z49" s="7">
        <f>VLOOKUP(B49,FRANCE!$A:$AQ,43,0)</f>
        <v>0</v>
      </c>
    </row>
    <row r="50" spans="2:26" ht="16.5" thickTop="1" thickBot="1" x14ac:dyDescent="0.4">
      <c r="B50">
        <v>12850126</v>
      </c>
      <c r="C50" s="1" t="s">
        <v>88</v>
      </c>
      <c r="D50" s="1">
        <f>VLOOKUP($B50,BF!$H:$O,8,0)</f>
        <v>0</v>
      </c>
      <c r="E50" s="1">
        <f>VLOOKUP($B50,MF!$H:$O,8,0)</f>
        <v>0</v>
      </c>
      <c r="F50" s="1">
        <f>VLOOKUP($B50,CF!$H:$O,8,0)</f>
        <v>0</v>
      </c>
      <c r="G50" s="1">
        <f>VLOOKUP($B50,JF!$H:$O,8,0)</f>
        <v>0</v>
      </c>
      <c r="H50" s="6">
        <f t="shared" si="0"/>
        <v>0</v>
      </c>
      <c r="I50" s="2">
        <f t="shared" si="1"/>
        <v>37</v>
      </c>
      <c r="J50" s="1">
        <f>VLOOKUP($B50,BG!$H:$O,8,0)</f>
        <v>0</v>
      </c>
      <c r="K50" s="1">
        <f>VLOOKUP($B50,MG!$H:$O,8,0)</f>
        <v>0</v>
      </c>
      <c r="L50" s="1">
        <f>VLOOKUP($B50,CG!$H:$O,8,0)</f>
        <v>0</v>
      </c>
      <c r="M50" s="1">
        <f>VLOOKUP($B50,JG!$H:$O,8,0)</f>
        <v>0</v>
      </c>
      <c r="N50" s="6">
        <f t="shared" si="2"/>
        <v>0</v>
      </c>
      <c r="O50" s="2">
        <f t="shared" si="3"/>
        <v>27</v>
      </c>
      <c r="R50" s="67" t="str">
        <f t="shared" si="6"/>
        <v/>
      </c>
      <c r="S50" s="68" t="str">
        <f t="shared" si="7"/>
        <v>BOURNEZEAU ESBTT</v>
      </c>
      <c r="T50" s="67">
        <f t="shared" si="8"/>
        <v>0</v>
      </c>
      <c r="U50" s="7">
        <f t="shared" si="9"/>
        <v>0</v>
      </c>
      <c r="V50" s="7">
        <f t="shared" si="10"/>
        <v>0</v>
      </c>
      <c r="W50" s="7">
        <f>VLOOKUP(B50,CRITF!F:R,13,0)</f>
        <v>0</v>
      </c>
      <c r="X50" s="48">
        <f>VLOOKUP($B50,BJEU!$A:$E,5,0)</f>
        <v>0</v>
      </c>
      <c r="Y50" s="7">
        <f>VLOOKUP(B50,GPX!$A:$BC,55,0)</f>
        <v>0</v>
      </c>
      <c r="Z50" s="7">
        <f>VLOOKUP(B50,FRANCE!$A:$AQ,43,0)</f>
        <v>0</v>
      </c>
    </row>
    <row r="51" spans="2:26" ht="16.5" thickTop="1" thickBot="1" x14ac:dyDescent="0.4">
      <c r="B51">
        <v>12440025</v>
      </c>
      <c r="C51" s="1" t="s">
        <v>89</v>
      </c>
      <c r="D51" s="1">
        <f>VLOOKUP($B51,BF!$H:$O,8,0)</f>
        <v>0</v>
      </c>
      <c r="E51" s="1">
        <f>VLOOKUP($B51,MF!$H:$O,8,0)</f>
        <v>0</v>
      </c>
      <c r="F51" s="1">
        <f>VLOOKUP($B51,CF!$H:$O,8,0)</f>
        <v>0</v>
      </c>
      <c r="G51" s="1">
        <f>VLOOKUP($B51,JF!$H:$O,8,0)</f>
        <v>0</v>
      </c>
      <c r="H51" s="6">
        <f t="shared" si="0"/>
        <v>0</v>
      </c>
      <c r="I51" s="2">
        <f t="shared" si="1"/>
        <v>37</v>
      </c>
      <c r="J51" s="1">
        <f>VLOOKUP($B51,BG!$H:$O,8,0)</f>
        <v>0</v>
      </c>
      <c r="K51" s="1">
        <f>VLOOKUP($B51,MG!$H:$O,8,0)</f>
        <v>0</v>
      </c>
      <c r="L51" s="1">
        <f>VLOOKUP($B51,CG!$H:$O,8,0)</f>
        <v>0</v>
      </c>
      <c r="M51" s="1">
        <f>VLOOKUP($B51,JG!$H:$O,8,0)</f>
        <v>0</v>
      </c>
      <c r="N51" s="6">
        <f t="shared" si="2"/>
        <v>0</v>
      </c>
      <c r="O51" s="2">
        <f t="shared" si="3"/>
        <v>27</v>
      </c>
      <c r="R51" s="67" t="str">
        <f t="shared" si="6"/>
        <v/>
      </c>
      <c r="S51" s="68" t="str">
        <f t="shared" si="7"/>
        <v>BOUSSAY T.T.C.</v>
      </c>
      <c r="T51" s="67">
        <f t="shared" si="8"/>
        <v>0</v>
      </c>
      <c r="U51" s="7">
        <f t="shared" si="9"/>
        <v>0</v>
      </c>
      <c r="V51" s="7">
        <f t="shared" si="10"/>
        <v>0</v>
      </c>
      <c r="W51" s="7">
        <f>VLOOKUP(B51,CRITF!F:R,13,0)</f>
        <v>0</v>
      </c>
      <c r="X51" s="48">
        <f>VLOOKUP($B51,BJEU!$A:$E,5,0)</f>
        <v>0</v>
      </c>
      <c r="Y51" s="7">
        <f>VLOOKUP(B51,GPX!$A:$BC,55,0)</f>
        <v>0</v>
      </c>
      <c r="Z51" s="7">
        <f>VLOOKUP(B51,FRANCE!$A:$AQ,43,0)</f>
        <v>0</v>
      </c>
    </row>
    <row r="52" spans="2:26" ht="16.5" thickTop="1" thickBot="1" x14ac:dyDescent="0.4">
      <c r="B52">
        <v>12850143</v>
      </c>
      <c r="C52" s="1" t="s">
        <v>90</v>
      </c>
      <c r="D52" s="1">
        <f>VLOOKUP($B52,BF!$H:$O,8,0)</f>
        <v>0</v>
      </c>
      <c r="E52" s="1">
        <f>VLOOKUP($B52,MF!$H:$O,8,0)</f>
        <v>0</v>
      </c>
      <c r="F52" s="1">
        <f>VLOOKUP($B52,CF!$H:$O,8,0)</f>
        <v>0</v>
      </c>
      <c r="G52" s="1">
        <f>VLOOKUP($B52,JF!$H:$O,8,0)</f>
        <v>0</v>
      </c>
      <c r="H52" s="6">
        <f t="shared" si="0"/>
        <v>0</v>
      </c>
      <c r="I52" s="2">
        <f t="shared" si="1"/>
        <v>37</v>
      </c>
      <c r="J52" s="1">
        <f>VLOOKUP($B52,BG!$H:$O,8,0)</f>
        <v>0</v>
      </c>
      <c r="K52" s="1">
        <f>VLOOKUP($B52,MG!$H:$O,8,0)</f>
        <v>0</v>
      </c>
      <c r="L52" s="1">
        <f>VLOOKUP($B52,CG!$H:$O,8,0)</f>
        <v>0</v>
      </c>
      <c r="M52" s="1">
        <f>VLOOKUP($B52,JG!$H:$O,8,0)</f>
        <v>0</v>
      </c>
      <c r="N52" s="6">
        <f t="shared" si="2"/>
        <v>0</v>
      </c>
      <c r="O52" s="2">
        <f t="shared" si="3"/>
        <v>27</v>
      </c>
      <c r="R52" s="67" t="str">
        <f t="shared" si="6"/>
        <v/>
      </c>
      <c r="S52" s="68" t="str">
        <f t="shared" si="7"/>
        <v>BRETIGNOLLES TT</v>
      </c>
      <c r="T52" s="67">
        <f t="shared" si="8"/>
        <v>0</v>
      </c>
      <c r="U52" s="7">
        <f t="shared" si="9"/>
        <v>0</v>
      </c>
      <c r="V52" s="7">
        <f t="shared" si="10"/>
        <v>0</v>
      </c>
      <c r="W52" s="7">
        <f>VLOOKUP(B52,CRITF!F:R,13,0)</f>
        <v>0</v>
      </c>
      <c r="X52" s="48">
        <f>VLOOKUP($B52,BJEU!$A:$E,5,0)</f>
        <v>0</v>
      </c>
      <c r="Y52" s="7">
        <f>VLOOKUP(B52,GPX!$A:$BC,55,0)</f>
        <v>0</v>
      </c>
      <c r="Z52" s="7">
        <f>VLOOKUP(B52,FRANCE!$A:$AQ,43,0)</f>
        <v>0</v>
      </c>
    </row>
    <row r="53" spans="2:26" ht="16.5" thickTop="1" thickBot="1" x14ac:dyDescent="0.4">
      <c r="B53">
        <v>12440015</v>
      </c>
      <c r="C53" s="1" t="s">
        <v>91</v>
      </c>
      <c r="D53" s="1">
        <f>VLOOKUP($B53,BF!$H:$O,8,0)</f>
        <v>0</v>
      </c>
      <c r="E53" s="1">
        <f>VLOOKUP($B53,MF!$H:$O,8,0)</f>
        <v>0</v>
      </c>
      <c r="F53" s="1">
        <f>VLOOKUP($B53,CF!$H:$O,8,0)</f>
        <v>0</v>
      </c>
      <c r="G53" s="1">
        <f>VLOOKUP($B53,JF!$H:$O,8,0)</f>
        <v>0</v>
      </c>
      <c r="H53" s="6">
        <f t="shared" si="0"/>
        <v>0</v>
      </c>
      <c r="I53" s="2">
        <f t="shared" si="1"/>
        <v>37</v>
      </c>
      <c r="J53" s="1">
        <f>VLOOKUP($B53,BG!$H:$O,8,0)</f>
        <v>0</v>
      </c>
      <c r="K53" s="1">
        <f>VLOOKUP($B53,MG!$H:$O,8,0)</f>
        <v>0</v>
      </c>
      <c r="L53" s="1">
        <f>VLOOKUP($B53,CG!$H:$O,8,0)</f>
        <v>0</v>
      </c>
      <c r="M53" s="1">
        <f>VLOOKUP($B53,JG!$H:$O,8,0)</f>
        <v>0</v>
      </c>
      <c r="N53" s="6">
        <f t="shared" si="2"/>
        <v>0</v>
      </c>
      <c r="O53" s="2">
        <f t="shared" si="3"/>
        <v>27</v>
      </c>
      <c r="R53" s="67" t="str">
        <f t="shared" si="6"/>
        <v/>
      </c>
      <c r="S53" s="68" t="str">
        <f t="shared" si="7"/>
        <v>BRIERE T.T.</v>
      </c>
      <c r="T53" s="67">
        <f t="shared" si="8"/>
        <v>0</v>
      </c>
      <c r="U53" s="7">
        <f t="shared" si="9"/>
        <v>0</v>
      </c>
      <c r="V53" s="7">
        <f t="shared" si="10"/>
        <v>0</v>
      </c>
      <c r="W53" s="7">
        <f>VLOOKUP(B53,CRITF!F:R,13,0)</f>
        <v>0</v>
      </c>
      <c r="X53" s="48">
        <f>VLOOKUP($B53,BJEU!$A:$E,5,0)</f>
        <v>0</v>
      </c>
      <c r="Y53" s="7">
        <f>VLOOKUP(B53,GPX!$A:$BC,55,0)</f>
        <v>0</v>
      </c>
      <c r="Z53" s="7">
        <f>VLOOKUP(B53,FRANCE!$A:$AQ,43,0)</f>
        <v>0</v>
      </c>
    </row>
    <row r="54" spans="2:26" ht="16.5" thickTop="1" thickBot="1" x14ac:dyDescent="0.4">
      <c r="B54">
        <v>12440160</v>
      </c>
      <c r="C54" s="1" t="s">
        <v>92</v>
      </c>
      <c r="D54" s="1">
        <f>VLOOKUP($B54,BF!$H:$O,8,0)</f>
        <v>0</v>
      </c>
      <c r="E54" s="1">
        <f>VLOOKUP($B54,MF!$H:$O,8,0)</f>
        <v>0</v>
      </c>
      <c r="F54" s="1">
        <f>VLOOKUP($B54,CF!$H:$O,8,0)</f>
        <v>0</v>
      </c>
      <c r="G54" s="1">
        <f>VLOOKUP($B54,JF!$H:$O,8,0)</f>
        <v>0</v>
      </c>
      <c r="H54" s="6">
        <f t="shared" si="0"/>
        <v>0</v>
      </c>
      <c r="I54" s="2">
        <f t="shared" si="1"/>
        <v>37</v>
      </c>
      <c r="J54" s="1">
        <f>VLOOKUP($B54,BG!$H:$O,8,0)</f>
        <v>0</v>
      </c>
      <c r="K54" s="1">
        <f>VLOOKUP($B54,MG!$H:$O,8,0)</f>
        <v>0</v>
      </c>
      <c r="L54" s="1">
        <f>VLOOKUP($B54,CG!$H:$O,8,0)</f>
        <v>0</v>
      </c>
      <c r="M54" s="1">
        <f>VLOOKUP($B54,JG!$H:$O,8,0)</f>
        <v>0</v>
      </c>
      <c r="N54" s="6">
        <f t="shared" si="2"/>
        <v>0</v>
      </c>
      <c r="O54" s="2">
        <f t="shared" si="3"/>
        <v>27</v>
      </c>
      <c r="R54" s="67" t="str">
        <f t="shared" si="6"/>
        <v/>
      </c>
      <c r="S54" s="68" t="str">
        <f t="shared" si="7"/>
        <v>BRIVET T.T.</v>
      </c>
      <c r="T54" s="67">
        <f t="shared" si="8"/>
        <v>0</v>
      </c>
      <c r="U54" s="7">
        <f t="shared" si="9"/>
        <v>0</v>
      </c>
      <c r="V54" s="7">
        <f t="shared" si="10"/>
        <v>0</v>
      </c>
      <c r="W54" s="7">
        <f>VLOOKUP(B54,CRITF!F:R,13,0)</f>
        <v>0</v>
      </c>
      <c r="X54" s="48">
        <f>VLOOKUP($B54,BJEU!$A:$E,5,0)</f>
        <v>0</v>
      </c>
      <c r="Y54" s="7">
        <f>VLOOKUP(B54,GPX!$A:$BC,55,0)</f>
        <v>0</v>
      </c>
      <c r="Z54" s="7">
        <f>VLOOKUP(B54,FRANCE!$A:$AQ,43,0)</f>
        <v>0</v>
      </c>
    </row>
    <row r="55" spans="2:26" ht="16.5" thickTop="1" thickBot="1" x14ac:dyDescent="0.4">
      <c r="B55">
        <v>12850039</v>
      </c>
      <c r="C55" s="1" t="s">
        <v>93</v>
      </c>
      <c r="D55" s="1">
        <f>VLOOKUP($B55,BF!$H:$O,8,0)</f>
        <v>0</v>
      </c>
      <c r="E55" s="1">
        <f>VLOOKUP($B55,MF!$H:$O,8,0)</f>
        <v>0</v>
      </c>
      <c r="F55" s="1">
        <f>VLOOKUP($B55,CF!$H:$O,8,0)</f>
        <v>0</v>
      </c>
      <c r="G55" s="1">
        <f>VLOOKUP($B55,JF!$H:$O,8,0)</f>
        <v>0</v>
      </c>
      <c r="H55" s="6">
        <f t="shared" si="0"/>
        <v>0</v>
      </c>
      <c r="I55" s="2">
        <f t="shared" si="1"/>
        <v>37</v>
      </c>
      <c r="J55" s="1">
        <f>VLOOKUP($B55,BG!$H:$O,8,0)</f>
        <v>0</v>
      </c>
      <c r="K55" s="1">
        <f>VLOOKUP($B55,MG!$H:$O,8,0)</f>
        <v>0</v>
      </c>
      <c r="L55" s="1">
        <f>VLOOKUP($B55,CG!$H:$O,8,0)</f>
        <v>0</v>
      </c>
      <c r="M55" s="1">
        <f>VLOOKUP($B55,JG!$H:$O,8,0)</f>
        <v>0</v>
      </c>
      <c r="N55" s="6">
        <f t="shared" si="2"/>
        <v>0</v>
      </c>
      <c r="O55" s="2">
        <f t="shared" si="3"/>
        <v>27</v>
      </c>
      <c r="R55" s="67" t="str">
        <f t="shared" si="6"/>
        <v/>
      </c>
      <c r="S55" s="68" t="str">
        <f t="shared" si="7"/>
        <v>BRUFFIERE ASBD</v>
      </c>
      <c r="T55" s="67">
        <f t="shared" si="8"/>
        <v>0</v>
      </c>
      <c r="U55" s="7">
        <f t="shared" si="9"/>
        <v>0</v>
      </c>
      <c r="V55" s="7">
        <f t="shared" si="10"/>
        <v>0</v>
      </c>
      <c r="W55" s="7">
        <f>VLOOKUP(B55,CRITF!F:R,13,0)</f>
        <v>0</v>
      </c>
      <c r="X55" s="48">
        <f>VLOOKUP($B55,BJEU!$A:$E,5,0)</f>
        <v>0</v>
      </c>
      <c r="Y55" s="7">
        <f>VLOOKUP(B55,GPX!$A:$BC,55,0)</f>
        <v>0</v>
      </c>
      <c r="Z55" s="7">
        <f>VLOOKUP(B55,FRANCE!$A:$AQ,43,0)</f>
        <v>0</v>
      </c>
    </row>
    <row r="56" spans="2:26" ht="16.5" thickTop="1" thickBot="1" x14ac:dyDescent="0.4">
      <c r="B56">
        <v>12490018</v>
      </c>
      <c r="C56" s="1" t="s">
        <v>94</v>
      </c>
      <c r="D56" s="1">
        <f>VLOOKUP($B56,BF!$H:$O,8,0)</f>
        <v>0</v>
      </c>
      <c r="E56" s="1">
        <f>VLOOKUP($B56,MF!$H:$O,8,0)</f>
        <v>0</v>
      </c>
      <c r="F56" s="1">
        <f>VLOOKUP($B56,CF!$H:$O,8,0)</f>
        <v>0</v>
      </c>
      <c r="G56" s="1">
        <f>VLOOKUP($B56,JF!$H:$O,8,0)</f>
        <v>0</v>
      </c>
      <c r="H56" s="6">
        <f t="shared" si="0"/>
        <v>0</v>
      </c>
      <c r="I56" s="2">
        <f t="shared" si="1"/>
        <v>37</v>
      </c>
      <c r="J56" s="1">
        <f>VLOOKUP($B56,BG!$H:$O,8,0)</f>
        <v>0</v>
      </c>
      <c r="K56" s="1">
        <f>VLOOKUP($B56,MG!$H:$O,8,0)</f>
        <v>0</v>
      </c>
      <c r="L56" s="1">
        <f>VLOOKUP($B56,CG!$H:$O,8,0)</f>
        <v>0</v>
      </c>
      <c r="M56" s="1">
        <f>VLOOKUP($B56,JG!$H:$O,8,0)</f>
        <v>0</v>
      </c>
      <c r="N56" s="6">
        <f t="shared" si="2"/>
        <v>0</v>
      </c>
      <c r="O56" s="2">
        <f t="shared" si="3"/>
        <v>27</v>
      </c>
      <c r="R56" s="67" t="str">
        <f t="shared" si="6"/>
        <v/>
      </c>
      <c r="S56" s="68" t="str">
        <f t="shared" si="7"/>
        <v>CANDE SOCTT</v>
      </c>
      <c r="T56" s="67">
        <f t="shared" si="8"/>
        <v>0</v>
      </c>
      <c r="U56" s="7">
        <f t="shared" si="9"/>
        <v>0</v>
      </c>
      <c r="V56" s="7">
        <f t="shared" si="10"/>
        <v>0</v>
      </c>
      <c r="W56" s="7">
        <f>VLOOKUP(B56,CRITF!F:R,13,0)</f>
        <v>0</v>
      </c>
      <c r="X56" s="48">
        <f>VLOOKUP($B56,BJEU!$A:$E,5,0)</f>
        <v>0</v>
      </c>
      <c r="Y56" s="7">
        <f>VLOOKUP(B56,GPX!$A:$BC,55,0)</f>
        <v>0</v>
      </c>
      <c r="Z56" s="7">
        <f>VLOOKUP(B56,FRANCE!$A:$AQ,43,0)</f>
        <v>0</v>
      </c>
    </row>
    <row r="57" spans="2:26" ht="16.5" thickTop="1" thickBot="1" x14ac:dyDescent="0.4">
      <c r="B57">
        <v>12440048</v>
      </c>
      <c r="C57" s="1" t="s">
        <v>696</v>
      </c>
      <c r="D57" s="1">
        <f>VLOOKUP($B57,BF!$H:$O,8,0)</f>
        <v>0</v>
      </c>
      <c r="E57" s="1">
        <f>VLOOKUP($B57,MF!$H:$O,8,0)</f>
        <v>1</v>
      </c>
      <c r="F57" s="1">
        <f>VLOOKUP($B57,CF!$H:$O,8,0)</f>
        <v>5</v>
      </c>
      <c r="G57" s="1">
        <f>VLOOKUP($B57,JF!$H:$O,8,0)</f>
        <v>0</v>
      </c>
      <c r="H57" s="6">
        <f t="shared" si="0"/>
        <v>6</v>
      </c>
      <c r="I57" s="2">
        <f t="shared" si="1"/>
        <v>25</v>
      </c>
      <c r="J57" s="1">
        <f>VLOOKUP($B57,BG!$H:$O,8,0)</f>
        <v>0</v>
      </c>
      <c r="K57" s="1">
        <f>VLOOKUP($B57,MG!$H:$O,8,0)</f>
        <v>0</v>
      </c>
      <c r="L57" s="1">
        <f>VLOOKUP($B57,CG!$H:$O,8,0)</f>
        <v>0</v>
      </c>
      <c r="M57" s="1">
        <f>VLOOKUP($B57,JG!$H:$O,8,0)</f>
        <v>0</v>
      </c>
      <c r="N57" s="6">
        <f t="shared" si="2"/>
        <v>0</v>
      </c>
      <c r="O57" s="2">
        <f t="shared" si="3"/>
        <v>27</v>
      </c>
      <c r="R57" s="67">
        <f t="shared" si="6"/>
        <v>18</v>
      </c>
      <c r="S57" s="68" t="str">
        <f t="shared" si="7"/>
        <v>CARQUEFOU TENNIS DE TABLE</v>
      </c>
      <c r="T57" s="67">
        <f t="shared" si="8"/>
        <v>54</v>
      </c>
      <c r="U57" s="7">
        <f t="shared" si="9"/>
        <v>0</v>
      </c>
      <c r="V57" s="7">
        <f t="shared" si="10"/>
        <v>0</v>
      </c>
      <c r="W57" s="7">
        <f>VLOOKUP(B57,CRITF!F:R,13,0)</f>
        <v>4</v>
      </c>
      <c r="X57" s="48">
        <f>VLOOKUP($B57,BJEU!$A:$E,5,0)</f>
        <v>0</v>
      </c>
      <c r="Y57" s="7">
        <f>VLOOKUP(B57,GPX!$A:$BC,55,0)</f>
        <v>50</v>
      </c>
      <c r="Z57" s="7">
        <f>VLOOKUP(B57,FRANCE!$A:$AQ,43,0)</f>
        <v>0</v>
      </c>
    </row>
    <row r="58" spans="2:26" ht="16.5" thickTop="1" thickBot="1" x14ac:dyDescent="0.4">
      <c r="B58">
        <v>12440028</v>
      </c>
      <c r="C58" s="1" t="s">
        <v>704</v>
      </c>
      <c r="D58" s="1">
        <f>VLOOKUP($B58,BF!$H:$O,8,0)</f>
        <v>0</v>
      </c>
      <c r="E58" s="1">
        <f>VLOOKUP($B58,MF!$H:$O,8,0)</f>
        <v>0</v>
      </c>
      <c r="F58" s="1">
        <f>VLOOKUP($B58,CF!$H:$O,8,0)</f>
        <v>0</v>
      </c>
      <c r="G58" s="1">
        <f>VLOOKUP($B58,JF!$H:$O,8,0)</f>
        <v>0</v>
      </c>
      <c r="H58" s="6">
        <f t="shared" si="0"/>
        <v>0</v>
      </c>
      <c r="I58" s="2">
        <f t="shared" si="1"/>
        <v>37</v>
      </c>
      <c r="J58" s="1">
        <f>VLOOKUP($B58,BG!$H:$O,8,0)</f>
        <v>0</v>
      </c>
      <c r="K58" s="1">
        <f>VLOOKUP($B58,MG!$H:$O,8,0)</f>
        <v>0</v>
      </c>
      <c r="L58" s="1">
        <f>VLOOKUP($B58,CG!$H:$O,8,0)</f>
        <v>0</v>
      </c>
      <c r="M58" s="1">
        <f>VLOOKUP($B58,JG!$H:$O,8,0)</f>
        <v>0</v>
      </c>
      <c r="N58" s="6">
        <f t="shared" si="2"/>
        <v>0</v>
      </c>
      <c r="O58" s="2">
        <f t="shared" si="3"/>
        <v>27</v>
      </c>
      <c r="R58" s="67" t="str">
        <f t="shared" si="6"/>
        <v/>
      </c>
      <c r="S58" s="68" t="str">
        <f t="shared" si="7"/>
        <v>CERCLE PONGISTE DE PAIMBOEUF</v>
      </c>
      <c r="T58" s="67">
        <f t="shared" si="8"/>
        <v>0</v>
      </c>
      <c r="U58" s="7">
        <f t="shared" si="9"/>
        <v>0</v>
      </c>
      <c r="V58" s="7">
        <f t="shared" si="10"/>
        <v>0</v>
      </c>
      <c r="W58" s="7">
        <f>VLOOKUP(B58,CRITF!F:R,13,0)</f>
        <v>0</v>
      </c>
      <c r="X58" s="48">
        <f>VLOOKUP($B58,BJEU!$A:$E,5,0)</f>
        <v>0</v>
      </c>
      <c r="Y58" s="7">
        <f>VLOOKUP(B58,GPX!$A:$BC,55,0)</f>
        <v>0</v>
      </c>
      <c r="Z58" s="7">
        <f>VLOOKUP(B58,FRANCE!$A:$AQ,43,0)</f>
        <v>0</v>
      </c>
    </row>
    <row r="59" spans="2:26" ht="16.5" thickTop="1" thickBot="1" x14ac:dyDescent="0.4">
      <c r="B59">
        <v>12490019</v>
      </c>
      <c r="C59" s="1" t="s">
        <v>708</v>
      </c>
      <c r="D59" s="1">
        <f>VLOOKUP($B59,BF!$H:$O,8,0)</f>
        <v>0</v>
      </c>
      <c r="E59" s="1">
        <f>VLOOKUP($B59,MF!$H:$O,8,0)</f>
        <v>0</v>
      </c>
      <c r="F59" s="1">
        <f>VLOOKUP($B59,CF!$H:$O,8,0)</f>
        <v>0</v>
      </c>
      <c r="G59" s="1">
        <f>VLOOKUP($B59,JF!$H:$O,8,0)</f>
        <v>0</v>
      </c>
      <c r="H59" s="6">
        <f t="shared" si="0"/>
        <v>0</v>
      </c>
      <c r="I59" s="2">
        <f t="shared" si="1"/>
        <v>37</v>
      </c>
      <c r="J59" s="1">
        <f>VLOOKUP($B59,BG!$H:$O,8,0)</f>
        <v>0</v>
      </c>
      <c r="K59" s="1">
        <f>VLOOKUP($B59,MG!$H:$O,8,0)</f>
        <v>0</v>
      </c>
      <c r="L59" s="1">
        <f>VLOOKUP($B59,CG!$H:$O,8,0)</f>
        <v>0</v>
      </c>
      <c r="M59" s="1">
        <f>VLOOKUP($B59,JG!$H:$O,8,0)</f>
        <v>0</v>
      </c>
      <c r="N59" s="6">
        <f t="shared" si="2"/>
        <v>0</v>
      </c>
      <c r="O59" s="2">
        <f t="shared" si="3"/>
        <v>27</v>
      </c>
      <c r="R59" s="67" t="str">
        <f t="shared" si="6"/>
        <v/>
      </c>
      <c r="S59" s="68" t="str">
        <f t="shared" si="7"/>
        <v>CHACE DISTRE VARRAINS</v>
      </c>
      <c r="T59" s="67">
        <f t="shared" si="8"/>
        <v>0</v>
      </c>
      <c r="U59" s="7">
        <f t="shared" si="9"/>
        <v>0</v>
      </c>
      <c r="V59" s="7">
        <f t="shared" si="10"/>
        <v>0</v>
      </c>
      <c r="W59" s="7">
        <f>VLOOKUP(B59,CRITF!F:R,13,0)</f>
        <v>0</v>
      </c>
      <c r="X59" s="48">
        <f>VLOOKUP($B59,BJEU!$A:$E,5,0)</f>
        <v>0</v>
      </c>
      <c r="Y59" s="7">
        <f>VLOOKUP(B59,GPX!$A:$BC,55,0)</f>
        <v>0</v>
      </c>
      <c r="Z59" s="7">
        <f>VLOOKUP(B59,FRANCE!$A:$AQ,43,0)</f>
        <v>0</v>
      </c>
    </row>
    <row r="60" spans="2:26" ht="16.5" thickTop="1" thickBot="1" x14ac:dyDescent="0.4">
      <c r="B60">
        <v>12850026</v>
      </c>
      <c r="C60" s="1" t="s">
        <v>95</v>
      </c>
      <c r="D60" s="1">
        <f>VLOOKUP($B60,BF!$H:$O,8,0)</f>
        <v>0</v>
      </c>
      <c r="E60" s="1">
        <f>VLOOKUP($B60,MF!$H:$O,8,0)</f>
        <v>0</v>
      </c>
      <c r="F60" s="1">
        <f>VLOOKUP($B60,CF!$H:$O,8,0)</f>
        <v>0</v>
      </c>
      <c r="G60" s="1">
        <f>VLOOKUP($B60,JF!$H:$O,8,0)</f>
        <v>0</v>
      </c>
      <c r="H60" s="6">
        <f t="shared" si="0"/>
        <v>0</v>
      </c>
      <c r="I60" s="2">
        <f t="shared" si="1"/>
        <v>37</v>
      </c>
      <c r="J60" s="1">
        <f>VLOOKUP($B60,BG!$H:$O,8,0)</f>
        <v>0</v>
      </c>
      <c r="K60" s="1">
        <f>VLOOKUP($B60,MG!$H:$O,8,0)</f>
        <v>0</v>
      </c>
      <c r="L60" s="1">
        <f>VLOOKUP($B60,CG!$H:$O,8,0)</f>
        <v>0</v>
      </c>
      <c r="M60" s="1">
        <f>VLOOKUP($B60,JG!$H:$O,8,0)</f>
        <v>0</v>
      </c>
      <c r="N60" s="6">
        <f t="shared" si="2"/>
        <v>0</v>
      </c>
      <c r="O60" s="2">
        <f t="shared" si="3"/>
        <v>27</v>
      </c>
      <c r="R60" s="67">
        <f t="shared" si="6"/>
        <v>45</v>
      </c>
      <c r="S60" s="68" t="str">
        <f t="shared" si="7"/>
        <v>CHALLANS OPS</v>
      </c>
      <c r="T60" s="67">
        <f t="shared" si="8"/>
        <v>4</v>
      </c>
      <c r="U60" s="7">
        <f t="shared" si="9"/>
        <v>0</v>
      </c>
      <c r="V60" s="7">
        <f t="shared" si="10"/>
        <v>0</v>
      </c>
      <c r="W60" s="7">
        <f>VLOOKUP(B60,CRITF!F:R,13,0)</f>
        <v>4</v>
      </c>
      <c r="X60" s="48">
        <f>VLOOKUP($B60,BJEU!$A:$E,5,0)</f>
        <v>0</v>
      </c>
      <c r="Y60" s="7">
        <f>VLOOKUP(B60,GPX!$A:$BC,55,0)</f>
        <v>0</v>
      </c>
      <c r="Z60" s="7">
        <f>VLOOKUP(B60,FRANCE!$A:$AQ,43,0)</f>
        <v>0</v>
      </c>
    </row>
    <row r="61" spans="2:26" ht="16.5" thickTop="1" thickBot="1" x14ac:dyDescent="0.4">
      <c r="B61">
        <v>12490068</v>
      </c>
      <c r="C61" s="1" t="s">
        <v>96</v>
      </c>
      <c r="D61" s="1">
        <f>VLOOKUP($B61,BF!$H:$O,8,0)</f>
        <v>0</v>
      </c>
      <c r="E61" s="1">
        <f>VLOOKUP($B61,MF!$H:$O,8,0)</f>
        <v>0</v>
      </c>
      <c r="F61" s="1">
        <f>VLOOKUP($B61,CF!$H:$O,8,0)</f>
        <v>0</v>
      </c>
      <c r="G61" s="1">
        <f>VLOOKUP($B61,JF!$H:$O,8,0)</f>
        <v>0</v>
      </c>
      <c r="H61" s="6">
        <f t="shared" si="0"/>
        <v>0</v>
      </c>
      <c r="I61" s="2">
        <f t="shared" si="1"/>
        <v>37</v>
      </c>
      <c r="J61" s="1">
        <f>VLOOKUP($B61,BG!$H:$O,8,0)</f>
        <v>0</v>
      </c>
      <c r="K61" s="1">
        <f>VLOOKUP($B61,MG!$H:$O,8,0)</f>
        <v>0</v>
      </c>
      <c r="L61" s="1">
        <f>VLOOKUP($B61,CG!$H:$O,8,0)</f>
        <v>0</v>
      </c>
      <c r="M61" s="1">
        <f>VLOOKUP($B61,JG!$H:$O,8,0)</f>
        <v>0</v>
      </c>
      <c r="N61" s="6">
        <f t="shared" si="2"/>
        <v>0</v>
      </c>
      <c r="O61" s="2">
        <f t="shared" si="3"/>
        <v>27</v>
      </c>
      <c r="R61" s="67" t="str">
        <f t="shared" si="6"/>
        <v/>
      </c>
      <c r="S61" s="68" t="str">
        <f t="shared" si="7"/>
        <v>CHALONNES Tennis de Table</v>
      </c>
      <c r="T61" s="67">
        <f t="shared" si="8"/>
        <v>0</v>
      </c>
      <c r="U61" s="7">
        <f t="shared" si="9"/>
        <v>0</v>
      </c>
      <c r="V61" s="7">
        <f t="shared" si="10"/>
        <v>0</v>
      </c>
      <c r="W61" s="7">
        <f>VLOOKUP(B61,CRITF!F:R,13,0)</f>
        <v>0</v>
      </c>
      <c r="X61" s="48">
        <f>VLOOKUP($B61,BJEU!$A:$E,5,0)</f>
        <v>0</v>
      </c>
      <c r="Y61" s="7">
        <f>VLOOKUP(B61,GPX!$A:$BC,55,0)</f>
        <v>0</v>
      </c>
      <c r="Z61" s="7">
        <f>VLOOKUP(B61,FRANCE!$A:$AQ,43,0)</f>
        <v>0</v>
      </c>
    </row>
    <row r="62" spans="2:26" ht="16.5" thickTop="1" thickBot="1" x14ac:dyDescent="0.4">
      <c r="B62">
        <v>12720091</v>
      </c>
      <c r="C62" s="1" t="s">
        <v>97</v>
      </c>
      <c r="D62" s="1">
        <f>VLOOKUP($B62,BF!$H:$O,8,0)</f>
        <v>0</v>
      </c>
      <c r="E62" s="1">
        <f>VLOOKUP($B62,MF!$H:$O,8,0)</f>
        <v>0</v>
      </c>
      <c r="F62" s="1">
        <f>VLOOKUP($B62,CF!$H:$O,8,0)</f>
        <v>0</v>
      </c>
      <c r="G62" s="1">
        <f>VLOOKUP($B62,JF!$H:$O,8,0)</f>
        <v>0</v>
      </c>
      <c r="H62" s="6">
        <f t="shared" si="0"/>
        <v>0</v>
      </c>
      <c r="I62" s="2">
        <f t="shared" si="1"/>
        <v>37</v>
      </c>
      <c r="J62" s="1">
        <f>VLOOKUP($B62,BG!$H:$O,8,0)</f>
        <v>0</v>
      </c>
      <c r="K62" s="1">
        <f>VLOOKUP($B62,MG!$H:$O,8,0)</f>
        <v>0</v>
      </c>
      <c r="L62" s="1">
        <f>VLOOKUP($B62,CG!$H:$O,8,0)</f>
        <v>0</v>
      </c>
      <c r="M62" s="1">
        <f>VLOOKUP($B62,JG!$H:$O,8,0)</f>
        <v>0</v>
      </c>
      <c r="N62" s="6">
        <f t="shared" si="2"/>
        <v>0</v>
      </c>
      <c r="O62" s="2">
        <f t="shared" si="3"/>
        <v>27</v>
      </c>
      <c r="R62" s="67" t="str">
        <f t="shared" si="6"/>
        <v/>
      </c>
      <c r="S62" s="68" t="str">
        <f t="shared" si="7"/>
        <v>CHAMPAGNE ESP</v>
      </c>
      <c r="T62" s="67">
        <f t="shared" si="8"/>
        <v>0</v>
      </c>
      <c r="U62" s="7">
        <f t="shared" si="9"/>
        <v>0</v>
      </c>
      <c r="V62" s="7">
        <f t="shared" si="10"/>
        <v>0</v>
      </c>
      <c r="W62" s="7">
        <f>VLOOKUP(B62,CRITF!F:R,13,0)</f>
        <v>0</v>
      </c>
      <c r="X62" s="48">
        <f>VLOOKUP($B62,BJEU!$A:$E,5,0)</f>
        <v>0</v>
      </c>
      <c r="Y62" s="7">
        <f>VLOOKUP(B62,GPX!$A:$BC,55,0)</f>
        <v>0</v>
      </c>
      <c r="Z62" s="7">
        <f>VLOOKUP(B62,FRANCE!$A:$AQ,43,0)</f>
        <v>0</v>
      </c>
    </row>
    <row r="63" spans="2:26" ht="16.5" thickTop="1" thickBot="1" x14ac:dyDescent="0.4">
      <c r="B63">
        <v>12720051</v>
      </c>
      <c r="C63" s="1" t="s">
        <v>98</v>
      </c>
      <c r="D63" s="1">
        <f>VLOOKUP($B63,BF!$H:$O,8,0)</f>
        <v>0</v>
      </c>
      <c r="E63" s="1">
        <f>VLOOKUP($B63,MF!$H:$O,8,0)</f>
        <v>0</v>
      </c>
      <c r="F63" s="1">
        <f>VLOOKUP($B63,CF!$H:$O,8,0)</f>
        <v>0</v>
      </c>
      <c r="G63" s="1">
        <f>VLOOKUP($B63,JF!$H:$O,8,0)</f>
        <v>0</v>
      </c>
      <c r="H63" s="6">
        <f t="shared" si="0"/>
        <v>0</v>
      </c>
      <c r="I63" s="2">
        <f t="shared" si="1"/>
        <v>37</v>
      </c>
      <c r="J63" s="1">
        <f>VLOOKUP($B63,BG!$H:$O,8,0)</f>
        <v>0</v>
      </c>
      <c r="K63" s="1">
        <f>VLOOKUP($B63,MG!$H:$O,8,0)</f>
        <v>0</v>
      </c>
      <c r="L63" s="1">
        <f>VLOOKUP($B63,CG!$H:$O,8,0)</f>
        <v>0</v>
      </c>
      <c r="M63" s="1">
        <f>VLOOKUP($B63,JG!$H:$O,8,0)</f>
        <v>0</v>
      </c>
      <c r="N63" s="6">
        <f t="shared" si="2"/>
        <v>0</v>
      </c>
      <c r="O63" s="2">
        <f t="shared" si="3"/>
        <v>27</v>
      </c>
      <c r="R63" s="67" t="str">
        <f t="shared" si="6"/>
        <v/>
      </c>
      <c r="S63" s="68" t="str">
        <f t="shared" si="7"/>
        <v>CHANGE TT</v>
      </c>
      <c r="T63" s="67">
        <f t="shared" si="8"/>
        <v>0</v>
      </c>
      <c r="U63" s="7">
        <f t="shared" si="9"/>
        <v>0</v>
      </c>
      <c r="V63" s="7">
        <f t="shared" si="10"/>
        <v>0</v>
      </c>
      <c r="W63" s="7">
        <f>VLOOKUP(B63,CRITF!F:R,13,0)</f>
        <v>0</v>
      </c>
      <c r="X63" s="48">
        <f>VLOOKUP($B63,BJEU!$A:$E,5,0)</f>
        <v>0</v>
      </c>
      <c r="Y63" s="7">
        <f>VLOOKUP(B63,GPX!$A:$BC,55,0)</f>
        <v>0</v>
      </c>
      <c r="Z63" s="7">
        <f>VLOOKUP(B63,FRANCE!$A:$AQ,43,0)</f>
        <v>0</v>
      </c>
    </row>
    <row r="64" spans="2:26" ht="16.5" thickTop="1" thickBot="1" x14ac:dyDescent="0.4">
      <c r="B64">
        <v>12530060</v>
      </c>
      <c r="C64" s="1" t="s">
        <v>99</v>
      </c>
      <c r="D64" s="1">
        <f>VLOOKUP($B64,BF!$H:$O,8,0)</f>
        <v>20</v>
      </c>
      <c r="E64" s="1">
        <f>VLOOKUP($B64,MF!$H:$O,8,0)</f>
        <v>2</v>
      </c>
      <c r="F64" s="1">
        <f>VLOOKUP($B64,CF!$H:$O,8,0)</f>
        <v>7</v>
      </c>
      <c r="G64" s="1">
        <f>VLOOKUP($B64,JF!$H:$O,8,0)</f>
        <v>7</v>
      </c>
      <c r="H64" s="6">
        <f t="shared" si="0"/>
        <v>36</v>
      </c>
      <c r="I64" s="2">
        <f t="shared" si="1"/>
        <v>2</v>
      </c>
      <c r="J64" s="1">
        <f>VLOOKUP($B64,BG!$H:$O,8,0)</f>
        <v>25</v>
      </c>
      <c r="K64" s="1">
        <f>VLOOKUP($B64,MG!$H:$O,8,0)</f>
        <v>0</v>
      </c>
      <c r="L64" s="1">
        <f>VLOOKUP($B64,CG!$H:$O,8,0)</f>
        <v>0</v>
      </c>
      <c r="M64" s="1">
        <f>VLOOKUP($B64,JG!$H:$O,8,0)</f>
        <v>0</v>
      </c>
      <c r="N64" s="6">
        <f t="shared" si="2"/>
        <v>25</v>
      </c>
      <c r="O64" s="2">
        <f t="shared" si="3"/>
        <v>7</v>
      </c>
      <c r="R64" s="67">
        <f t="shared" si="6"/>
        <v>6</v>
      </c>
      <c r="S64" s="68" t="str">
        <f t="shared" si="7"/>
        <v>CHANGE Union Sportive</v>
      </c>
      <c r="T64" s="67">
        <f t="shared" si="8"/>
        <v>391</v>
      </c>
      <c r="U64" s="7">
        <f t="shared" si="9"/>
        <v>28</v>
      </c>
      <c r="V64" s="7">
        <f t="shared" si="10"/>
        <v>8</v>
      </c>
      <c r="W64" s="7">
        <f>VLOOKUP(B64,CRITF!F:R,13,0)</f>
        <v>92</v>
      </c>
      <c r="X64" s="48">
        <f>VLOOKUP($B64,BJEU!$A:$E,5,0)</f>
        <v>34</v>
      </c>
      <c r="Y64" s="7">
        <f>VLOOKUP(B64,GPX!$A:$BC,55,0)</f>
        <v>125</v>
      </c>
      <c r="Z64" s="7">
        <f>VLOOKUP(B64,FRANCE!$A:$AQ,43,0)</f>
        <v>104</v>
      </c>
    </row>
    <row r="65" spans="2:26" ht="16.5" thickTop="1" thickBot="1" x14ac:dyDescent="0.4">
      <c r="B65">
        <v>12850172</v>
      </c>
      <c r="C65" s="1" t="s">
        <v>100</v>
      </c>
      <c r="D65" s="1">
        <f>VLOOKUP($B65,BF!$H:$O,8,0)</f>
        <v>0</v>
      </c>
      <c r="E65" s="1">
        <f>VLOOKUP($B65,MF!$H:$O,8,0)</f>
        <v>0</v>
      </c>
      <c r="F65" s="1">
        <f>VLOOKUP($B65,CF!$H:$O,8,0)</f>
        <v>0</v>
      </c>
      <c r="G65" s="1">
        <f>VLOOKUP($B65,JF!$H:$O,8,0)</f>
        <v>0</v>
      </c>
      <c r="H65" s="6">
        <f t="shared" si="0"/>
        <v>0</v>
      </c>
      <c r="I65" s="2">
        <f t="shared" si="1"/>
        <v>37</v>
      </c>
      <c r="J65" s="1">
        <f>VLOOKUP($B65,BG!$H:$O,8,0)</f>
        <v>0</v>
      </c>
      <c r="K65" s="1">
        <f>VLOOKUP($B65,MG!$H:$O,8,0)</f>
        <v>0</v>
      </c>
      <c r="L65" s="1">
        <f>VLOOKUP($B65,CG!$H:$O,8,0)</f>
        <v>0</v>
      </c>
      <c r="M65" s="1">
        <f>VLOOKUP($B65,JG!$H:$O,8,0)</f>
        <v>0</v>
      </c>
      <c r="N65" s="6">
        <f t="shared" si="2"/>
        <v>0</v>
      </c>
      <c r="O65" s="2">
        <f t="shared" si="3"/>
        <v>27</v>
      </c>
      <c r="R65" s="67" t="str">
        <f t="shared" si="6"/>
        <v/>
      </c>
      <c r="S65" s="68" t="str">
        <f t="shared" si="7"/>
        <v>CHANTONNAY T.T.</v>
      </c>
      <c r="T65" s="67">
        <f t="shared" si="8"/>
        <v>0</v>
      </c>
      <c r="U65" s="7">
        <f t="shared" si="9"/>
        <v>0</v>
      </c>
      <c r="V65" s="7">
        <f t="shared" si="10"/>
        <v>0</v>
      </c>
      <c r="W65" s="7">
        <f>VLOOKUP(B65,CRITF!F:R,13,0)</f>
        <v>0</v>
      </c>
      <c r="X65" s="48">
        <f>VLOOKUP($B65,BJEU!$A:$E,5,0)</f>
        <v>0</v>
      </c>
      <c r="Y65" s="7">
        <f>VLOOKUP(B65,GPX!$A:$BC,55,0)</f>
        <v>0</v>
      </c>
      <c r="Z65" s="7">
        <f>VLOOKUP(B65,FRANCE!$A:$AQ,43,0)</f>
        <v>0</v>
      </c>
    </row>
    <row r="66" spans="2:26" ht="16.5" thickTop="1" thickBot="1" x14ac:dyDescent="0.4">
      <c r="B66">
        <v>12440033</v>
      </c>
      <c r="C66" s="1" t="s">
        <v>101</v>
      </c>
      <c r="D66" s="1">
        <f>VLOOKUP($B66,BF!$H:$O,8,0)</f>
        <v>0</v>
      </c>
      <c r="E66" s="1">
        <f>VLOOKUP($B66,MF!$H:$O,8,0)</f>
        <v>0</v>
      </c>
      <c r="F66" s="1">
        <f>VLOOKUP($B66,CF!$H:$O,8,0)</f>
        <v>0</v>
      </c>
      <c r="G66" s="1">
        <f>VLOOKUP($B66,JF!$H:$O,8,0)</f>
        <v>0</v>
      </c>
      <c r="H66" s="6">
        <f t="shared" ref="H66:H129" si="11">SUM(D66:G66)</f>
        <v>0</v>
      </c>
      <c r="I66" s="2">
        <f t="shared" ref="I66:I129" si="12">RANK(H66,$H$2:$H$360)</f>
        <v>37</v>
      </c>
      <c r="J66" s="1">
        <f>VLOOKUP($B66,BG!$H:$O,8,0)</f>
        <v>0</v>
      </c>
      <c r="K66" s="1">
        <f>VLOOKUP($B66,MG!$H:$O,8,0)</f>
        <v>0</v>
      </c>
      <c r="L66" s="1">
        <f>VLOOKUP($B66,CG!$H:$O,8,0)</f>
        <v>0</v>
      </c>
      <c r="M66" s="1">
        <f>VLOOKUP($B66,JG!$H:$O,8,0)</f>
        <v>0</v>
      </c>
      <c r="N66" s="6">
        <f t="shared" ref="N66:N129" si="13">SUM(J66:M66)</f>
        <v>0</v>
      </c>
      <c r="O66" s="2">
        <f t="shared" ref="O66:O129" si="14">RANK(N66,$N$2:$N$360)</f>
        <v>27</v>
      </c>
      <c r="R66" s="67" t="str">
        <f t="shared" si="6"/>
        <v/>
      </c>
      <c r="S66" s="68" t="str">
        <f t="shared" si="7"/>
        <v>CHAPELAINE (LA)</v>
      </c>
      <c r="T66" s="67">
        <f t="shared" si="8"/>
        <v>0</v>
      </c>
      <c r="U66" s="7">
        <f t="shared" si="9"/>
        <v>0</v>
      </c>
      <c r="V66" s="7">
        <f t="shared" si="10"/>
        <v>0</v>
      </c>
      <c r="W66" s="7">
        <f>VLOOKUP(B66,CRITF!F:R,13,0)</f>
        <v>0</v>
      </c>
      <c r="X66" s="48">
        <f>VLOOKUP($B66,BJEU!$A:$E,5,0)</f>
        <v>0</v>
      </c>
      <c r="Y66" s="7">
        <f>VLOOKUP(B66,GPX!$A:$BC,55,0)</f>
        <v>0</v>
      </c>
      <c r="Z66" s="7">
        <f>VLOOKUP(B66,FRANCE!$A:$AQ,43,0)</f>
        <v>0</v>
      </c>
    </row>
    <row r="67" spans="2:26" ht="16.5" thickTop="1" thickBot="1" x14ac:dyDescent="0.4">
      <c r="B67">
        <v>12530062</v>
      </c>
      <c r="C67" s="1" t="s">
        <v>102</v>
      </c>
      <c r="D67" s="1">
        <f>VLOOKUP($B67,BF!$H:$O,8,0)</f>
        <v>0</v>
      </c>
      <c r="E67" s="1">
        <f>VLOOKUP($B67,MF!$H:$O,8,0)</f>
        <v>0</v>
      </c>
      <c r="F67" s="1">
        <f>VLOOKUP($B67,CF!$H:$O,8,0)</f>
        <v>0</v>
      </c>
      <c r="G67" s="1">
        <f>VLOOKUP($B67,JF!$H:$O,8,0)</f>
        <v>0</v>
      </c>
      <c r="H67" s="6">
        <f t="shared" si="11"/>
        <v>0</v>
      </c>
      <c r="I67" s="2">
        <f t="shared" si="12"/>
        <v>37</v>
      </c>
      <c r="J67" s="1">
        <f>VLOOKUP($B67,BG!$H:$O,8,0)</f>
        <v>0</v>
      </c>
      <c r="K67" s="1">
        <f>VLOOKUP($B67,MG!$H:$O,8,0)</f>
        <v>0</v>
      </c>
      <c r="L67" s="1">
        <f>VLOOKUP($B67,CG!$H:$O,8,0)</f>
        <v>0</v>
      </c>
      <c r="M67" s="1">
        <f>VLOOKUP($B67,JG!$H:$O,8,0)</f>
        <v>0</v>
      </c>
      <c r="N67" s="6">
        <f t="shared" si="13"/>
        <v>0</v>
      </c>
      <c r="O67" s="2">
        <f t="shared" si="14"/>
        <v>27</v>
      </c>
      <c r="R67" s="67" t="str">
        <f t="shared" ref="R67:R130" si="15">IF(T67=0,"",RANK(T67,$T$2:$T$360))</f>
        <v/>
      </c>
      <c r="S67" s="68" t="str">
        <f t="shared" ref="S67:S130" si="16">C67</f>
        <v>CHAPELLE ANTHENAISE U.S</v>
      </c>
      <c r="T67" s="67">
        <f t="shared" ref="T67:T130" si="17">SUM(U67:Z67)</f>
        <v>0</v>
      </c>
      <c r="U67" s="7">
        <f t="shared" si="9"/>
        <v>0</v>
      </c>
      <c r="V67" s="7">
        <f t="shared" si="10"/>
        <v>0</v>
      </c>
      <c r="W67" s="7">
        <f>VLOOKUP(B67,CRITF!F:R,13,0)</f>
        <v>0</v>
      </c>
      <c r="X67" s="48">
        <f>VLOOKUP($B67,BJEU!$A:$E,5,0)</f>
        <v>0</v>
      </c>
      <c r="Y67" s="7">
        <f>VLOOKUP(B67,GPX!$A:$BC,55,0)</f>
        <v>0</v>
      </c>
      <c r="Z67" s="7">
        <f>VLOOKUP(B67,FRANCE!$A:$AQ,43,0)</f>
        <v>0</v>
      </c>
    </row>
    <row r="68" spans="2:26" ht="16.5" thickTop="1" thickBot="1" x14ac:dyDescent="0.4">
      <c r="B68">
        <v>12530042</v>
      </c>
      <c r="C68" s="1" t="s">
        <v>103</v>
      </c>
      <c r="D68" s="1">
        <f>VLOOKUP($B68,BF!$H:$O,8,0)</f>
        <v>0</v>
      </c>
      <c r="E68" s="1">
        <f>VLOOKUP($B68,MF!$H:$O,8,0)</f>
        <v>0</v>
      </c>
      <c r="F68" s="1">
        <f>VLOOKUP($B68,CF!$H:$O,8,0)</f>
        <v>0</v>
      </c>
      <c r="G68" s="1">
        <f>VLOOKUP($B68,JF!$H:$O,8,0)</f>
        <v>0</v>
      </c>
      <c r="H68" s="6">
        <f t="shared" si="11"/>
        <v>0</v>
      </c>
      <c r="I68" s="2">
        <f t="shared" si="12"/>
        <v>37</v>
      </c>
      <c r="J68" s="1">
        <f>VLOOKUP($B68,BG!$H:$O,8,0)</f>
        <v>0</v>
      </c>
      <c r="K68" s="1">
        <f>VLOOKUP($B68,MG!$H:$O,8,0)</f>
        <v>0</v>
      </c>
      <c r="L68" s="1">
        <f>VLOOKUP($B68,CG!$H:$O,8,0)</f>
        <v>0</v>
      </c>
      <c r="M68" s="1">
        <f>VLOOKUP($B68,JG!$H:$O,8,0)</f>
        <v>0</v>
      </c>
      <c r="N68" s="6">
        <f t="shared" si="13"/>
        <v>0</v>
      </c>
      <c r="O68" s="2">
        <f t="shared" si="14"/>
        <v>27</v>
      </c>
      <c r="R68" s="67" t="str">
        <f t="shared" si="15"/>
        <v/>
      </c>
      <c r="S68" s="68" t="str">
        <f t="shared" si="16"/>
        <v>CHAPELLE CRAONNAISE F.J</v>
      </c>
      <c r="T68" s="67">
        <f t="shared" si="17"/>
        <v>0</v>
      </c>
      <c r="U68" s="7">
        <f t="shared" si="9"/>
        <v>0</v>
      </c>
      <c r="V68" s="7">
        <f t="shared" si="10"/>
        <v>0</v>
      </c>
      <c r="W68" s="7">
        <f>VLOOKUP(B68,CRITF!F:R,13,0)</f>
        <v>0</v>
      </c>
      <c r="X68" s="48">
        <f>VLOOKUP($B68,BJEU!$A:$E,5,0)</f>
        <v>0</v>
      </c>
      <c r="Y68" s="7">
        <f>VLOOKUP(B68,GPX!$A:$BC,55,0)</f>
        <v>0</v>
      </c>
      <c r="Z68" s="7">
        <f>VLOOKUP(B68,FRANCE!$A:$AQ,43,0)</f>
        <v>0</v>
      </c>
    </row>
    <row r="69" spans="2:26" ht="16.5" thickTop="1" thickBot="1" x14ac:dyDescent="0.4">
      <c r="B69">
        <v>12720021</v>
      </c>
      <c r="C69" s="1" t="s">
        <v>104</v>
      </c>
      <c r="D69" s="1">
        <f>VLOOKUP($B69,BF!$H:$O,8,0)</f>
        <v>0</v>
      </c>
      <c r="E69" s="1">
        <f>VLOOKUP($B69,MF!$H:$O,8,0)</f>
        <v>0</v>
      </c>
      <c r="F69" s="1">
        <f>VLOOKUP($B69,CF!$H:$O,8,0)</f>
        <v>0</v>
      </c>
      <c r="G69" s="1">
        <f>VLOOKUP($B69,JF!$H:$O,8,0)</f>
        <v>0</v>
      </c>
      <c r="H69" s="6">
        <f t="shared" si="11"/>
        <v>0</v>
      </c>
      <c r="I69" s="2">
        <f t="shared" si="12"/>
        <v>37</v>
      </c>
      <c r="J69" s="1">
        <f>VLOOKUP($B69,BG!$H:$O,8,0)</f>
        <v>0</v>
      </c>
      <c r="K69" s="1">
        <f>VLOOKUP($B69,MG!$H:$O,8,0)</f>
        <v>0</v>
      </c>
      <c r="L69" s="1">
        <f>VLOOKUP($B69,CG!$H:$O,8,0)</f>
        <v>0</v>
      </c>
      <c r="M69" s="1">
        <f>VLOOKUP($B69,JG!$H:$O,8,0)</f>
        <v>0</v>
      </c>
      <c r="N69" s="6">
        <f t="shared" si="13"/>
        <v>0</v>
      </c>
      <c r="O69" s="2">
        <f t="shared" si="14"/>
        <v>27</v>
      </c>
      <c r="R69" s="67" t="str">
        <f t="shared" si="15"/>
        <v/>
      </c>
      <c r="S69" s="68" t="str">
        <f t="shared" si="16"/>
        <v>CHATEAU DU LOIR ASCC</v>
      </c>
      <c r="T69" s="67">
        <f t="shared" si="17"/>
        <v>0</v>
      </c>
      <c r="U69" s="7">
        <f t="shared" si="9"/>
        <v>0</v>
      </c>
      <c r="V69" s="7">
        <f t="shared" si="10"/>
        <v>0</v>
      </c>
      <c r="W69" s="7">
        <f>VLOOKUP(B69,CRITF!F:R,13,0)</f>
        <v>0</v>
      </c>
      <c r="X69" s="48">
        <f>VLOOKUP($B69,BJEU!$A:$E,5,0)</f>
        <v>0</v>
      </c>
      <c r="Y69" s="7">
        <f>VLOOKUP(B69,GPX!$A:$BC,55,0)</f>
        <v>0</v>
      </c>
      <c r="Z69" s="7">
        <f>VLOOKUP(B69,FRANCE!$A:$AQ,43,0)</f>
        <v>0</v>
      </c>
    </row>
    <row r="70" spans="2:26" ht="16.5" thickTop="1" thickBot="1" x14ac:dyDescent="0.4">
      <c r="B70">
        <v>12530018</v>
      </c>
      <c r="C70" s="1" t="s">
        <v>105</v>
      </c>
      <c r="D70" s="1">
        <f>VLOOKUP($B70,BF!$H:$O,8,0)</f>
        <v>0</v>
      </c>
      <c r="E70" s="1">
        <f>VLOOKUP($B70,MF!$H:$O,8,0)</f>
        <v>0</v>
      </c>
      <c r="F70" s="1">
        <f>VLOOKUP($B70,CF!$H:$O,8,0)</f>
        <v>0</v>
      </c>
      <c r="G70" s="1">
        <f>VLOOKUP($B70,JF!$H:$O,8,0)</f>
        <v>0</v>
      </c>
      <c r="H70" s="6">
        <f t="shared" si="11"/>
        <v>0</v>
      </c>
      <c r="I70" s="2">
        <f t="shared" si="12"/>
        <v>37</v>
      </c>
      <c r="J70" s="1">
        <f>VLOOKUP($B70,BG!$H:$O,8,0)</f>
        <v>0</v>
      </c>
      <c r="K70" s="1">
        <f>VLOOKUP($B70,MG!$H:$O,8,0)</f>
        <v>0</v>
      </c>
      <c r="L70" s="1">
        <f>VLOOKUP($B70,CG!$H:$O,8,0)</f>
        <v>0</v>
      </c>
      <c r="M70" s="1">
        <f>VLOOKUP($B70,JG!$H:$O,8,0)</f>
        <v>0</v>
      </c>
      <c r="N70" s="6">
        <f t="shared" si="13"/>
        <v>0</v>
      </c>
      <c r="O70" s="2">
        <f t="shared" si="14"/>
        <v>27</v>
      </c>
      <c r="R70" s="67" t="str">
        <f t="shared" si="15"/>
        <v/>
      </c>
      <c r="S70" s="68" t="str">
        <f t="shared" si="16"/>
        <v>CHATEAU GONTIER Tennis de Table</v>
      </c>
      <c r="T70" s="67">
        <f t="shared" si="17"/>
        <v>0</v>
      </c>
      <c r="U70" s="7">
        <f t="shared" si="9"/>
        <v>0</v>
      </c>
      <c r="V70" s="7">
        <f t="shared" si="10"/>
        <v>0</v>
      </c>
      <c r="W70" s="7">
        <f>VLOOKUP(B70,CRITF!F:R,13,0)</f>
        <v>0</v>
      </c>
      <c r="X70" s="48">
        <f>VLOOKUP($B70,BJEU!$A:$E,5,0)</f>
        <v>0</v>
      </c>
      <c r="Y70" s="7">
        <f>VLOOKUP(B70,GPX!$A:$BC,55,0)</f>
        <v>0</v>
      </c>
      <c r="Z70" s="7">
        <f>VLOOKUP(B70,FRANCE!$A:$AQ,43,0)</f>
        <v>0</v>
      </c>
    </row>
    <row r="71" spans="2:26" ht="16.5" thickTop="1" thickBot="1" x14ac:dyDescent="0.4">
      <c r="B71">
        <v>12440030</v>
      </c>
      <c r="C71" s="1" t="s">
        <v>106</v>
      </c>
      <c r="D71" s="1">
        <f>VLOOKUP($B71,BF!$H:$O,8,0)</f>
        <v>0</v>
      </c>
      <c r="E71" s="1">
        <f>VLOOKUP($B71,MF!$H:$O,8,0)</f>
        <v>0</v>
      </c>
      <c r="F71" s="1">
        <f>VLOOKUP($B71,CF!$H:$O,8,0)</f>
        <v>0</v>
      </c>
      <c r="G71" s="1">
        <f>VLOOKUP($B71,JF!$H:$O,8,0)</f>
        <v>0</v>
      </c>
      <c r="H71" s="6">
        <f t="shared" si="11"/>
        <v>0</v>
      </c>
      <c r="I71" s="2">
        <f t="shared" si="12"/>
        <v>37</v>
      </c>
      <c r="J71" s="1">
        <f>VLOOKUP($B71,BG!$H:$O,8,0)</f>
        <v>0</v>
      </c>
      <c r="K71" s="1">
        <f>VLOOKUP($B71,MG!$H:$O,8,0)</f>
        <v>0</v>
      </c>
      <c r="L71" s="1">
        <f>VLOOKUP($B71,CG!$H:$O,8,0)</f>
        <v>0</v>
      </c>
      <c r="M71" s="1">
        <f>VLOOKUP($B71,JG!$H:$O,8,0)</f>
        <v>0</v>
      </c>
      <c r="N71" s="6">
        <f t="shared" si="13"/>
        <v>0</v>
      </c>
      <c r="O71" s="2">
        <f t="shared" si="14"/>
        <v>27</v>
      </c>
      <c r="R71" s="67" t="str">
        <f t="shared" si="15"/>
        <v/>
      </c>
      <c r="S71" s="68" t="str">
        <f t="shared" si="16"/>
        <v>CHATEAUBRIANT TENNIS TABLE</v>
      </c>
      <c r="T71" s="67">
        <f t="shared" si="17"/>
        <v>0</v>
      </c>
      <c r="U71" s="7">
        <f t="shared" si="9"/>
        <v>0</v>
      </c>
      <c r="V71" s="7">
        <f t="shared" si="10"/>
        <v>0</v>
      </c>
      <c r="W71" s="7">
        <f>VLOOKUP(B71,CRITF!F:R,13,0)</f>
        <v>0</v>
      </c>
      <c r="X71" s="48">
        <f>VLOOKUP($B71,BJEU!$A:$E,5,0)</f>
        <v>0</v>
      </c>
      <c r="Y71" s="7">
        <f>VLOOKUP(B71,GPX!$A:$BC,55,0)</f>
        <v>0</v>
      </c>
      <c r="Z71" s="7">
        <f>VLOOKUP(B71,FRANCE!$A:$AQ,43,0)</f>
        <v>0</v>
      </c>
    </row>
    <row r="72" spans="2:26" ht="16.5" thickTop="1" thickBot="1" x14ac:dyDescent="0.4">
      <c r="B72">
        <v>12530147</v>
      </c>
      <c r="C72" s="1" t="s">
        <v>107</v>
      </c>
      <c r="D72" s="1">
        <f>VLOOKUP($B72,BF!$H:$O,8,0)</f>
        <v>0</v>
      </c>
      <c r="E72" s="1">
        <f>VLOOKUP($B72,MF!$H:$O,8,0)</f>
        <v>0</v>
      </c>
      <c r="F72" s="1">
        <f>VLOOKUP($B72,CF!$H:$O,8,0)</f>
        <v>0</v>
      </c>
      <c r="G72" s="1">
        <f>VLOOKUP($B72,JF!$H:$O,8,0)</f>
        <v>0</v>
      </c>
      <c r="H72" s="6">
        <f t="shared" si="11"/>
        <v>0</v>
      </c>
      <c r="I72" s="2">
        <f t="shared" si="12"/>
        <v>37</v>
      </c>
      <c r="J72" s="1">
        <f>VLOOKUP($B72,BG!$H:$O,8,0)</f>
        <v>0</v>
      </c>
      <c r="K72" s="1">
        <f>VLOOKUP($B72,MG!$H:$O,8,0)</f>
        <v>0</v>
      </c>
      <c r="L72" s="1">
        <f>VLOOKUP($B72,CG!$H:$O,8,0)</f>
        <v>0</v>
      </c>
      <c r="M72" s="1">
        <f>VLOOKUP($B72,JG!$H:$O,8,0)</f>
        <v>0</v>
      </c>
      <c r="N72" s="6">
        <f t="shared" si="13"/>
        <v>0</v>
      </c>
      <c r="O72" s="2">
        <f t="shared" si="14"/>
        <v>27</v>
      </c>
      <c r="R72" s="67" t="str">
        <f t="shared" si="15"/>
        <v/>
      </c>
      <c r="S72" s="68" t="str">
        <f t="shared" si="16"/>
        <v>CHATILLON S/COLMONT Amicale</v>
      </c>
      <c r="T72" s="67">
        <f t="shared" si="17"/>
        <v>0</v>
      </c>
      <c r="U72" s="7">
        <f t="shared" si="9"/>
        <v>0</v>
      </c>
      <c r="V72" s="7">
        <f t="shared" si="10"/>
        <v>0</v>
      </c>
      <c r="W72" s="7">
        <f>VLOOKUP(B72,CRITF!F:R,13,0)</f>
        <v>0</v>
      </c>
      <c r="X72" s="48">
        <f>VLOOKUP($B72,BJEU!$A:$E,5,0)</f>
        <v>0</v>
      </c>
      <c r="Y72" s="7">
        <f>VLOOKUP(B72,GPX!$A:$BC,55,0)</f>
        <v>0</v>
      </c>
      <c r="Z72" s="7">
        <f>VLOOKUP(B72,FRANCE!$A:$AQ,43,0)</f>
        <v>0</v>
      </c>
    </row>
    <row r="73" spans="2:26" ht="16.5" thickTop="1" thickBot="1" x14ac:dyDescent="0.4">
      <c r="B73">
        <v>12530124</v>
      </c>
      <c r="C73" s="1" t="s">
        <v>108</v>
      </c>
      <c r="D73" s="1">
        <f>VLOOKUP($B73,BF!$H:$O,8,0)</f>
        <v>0</v>
      </c>
      <c r="E73" s="1">
        <f>VLOOKUP($B73,MF!$H:$O,8,0)</f>
        <v>0</v>
      </c>
      <c r="F73" s="1">
        <f>VLOOKUP($B73,CF!$H:$O,8,0)</f>
        <v>0</v>
      </c>
      <c r="G73" s="1">
        <f>VLOOKUP($B73,JF!$H:$O,8,0)</f>
        <v>0</v>
      </c>
      <c r="H73" s="6">
        <f t="shared" si="11"/>
        <v>0</v>
      </c>
      <c r="I73" s="2">
        <f t="shared" si="12"/>
        <v>37</v>
      </c>
      <c r="J73" s="1">
        <f>VLOOKUP($B73,BG!$H:$O,8,0)</f>
        <v>0</v>
      </c>
      <c r="K73" s="1">
        <f>VLOOKUP($B73,MG!$H:$O,8,0)</f>
        <v>0</v>
      </c>
      <c r="L73" s="1">
        <f>VLOOKUP($B73,CG!$H:$O,8,0)</f>
        <v>0</v>
      </c>
      <c r="M73" s="1">
        <f>VLOOKUP($B73,JG!$H:$O,8,0)</f>
        <v>0</v>
      </c>
      <c r="N73" s="6">
        <f t="shared" si="13"/>
        <v>0</v>
      </c>
      <c r="O73" s="2">
        <f t="shared" si="14"/>
        <v>27</v>
      </c>
      <c r="R73" s="67" t="str">
        <f t="shared" si="15"/>
        <v/>
      </c>
      <c r="S73" s="68" t="str">
        <f t="shared" si="16"/>
        <v>CHATRES LA FORET C.F.L</v>
      </c>
      <c r="T73" s="67">
        <f t="shared" si="17"/>
        <v>0</v>
      </c>
      <c r="U73" s="7">
        <f t="shared" si="9"/>
        <v>0</v>
      </c>
      <c r="V73" s="7">
        <f t="shared" si="10"/>
        <v>0</v>
      </c>
      <c r="W73" s="7">
        <f>VLOOKUP(B73,CRITF!F:R,13,0)</f>
        <v>0</v>
      </c>
      <c r="X73" s="48">
        <f>VLOOKUP($B73,BJEU!$A:$E,5,0)</f>
        <v>0</v>
      </c>
      <c r="Y73" s="7">
        <f>VLOOKUP(B73,GPX!$A:$BC,55,0)</f>
        <v>0</v>
      </c>
      <c r="Z73" s="7">
        <f>VLOOKUP(B73,FRANCE!$A:$AQ,43,0)</f>
        <v>0</v>
      </c>
    </row>
    <row r="74" spans="2:26" ht="16.5" thickTop="1" thickBot="1" x14ac:dyDescent="0.4">
      <c r="B74">
        <v>12850051</v>
      </c>
      <c r="C74" s="1" t="s">
        <v>109</v>
      </c>
      <c r="D74" s="1">
        <f>VLOOKUP($B74,BF!$H:$O,8,0)</f>
        <v>0</v>
      </c>
      <c r="E74" s="1">
        <f>VLOOKUP($B74,MF!$H:$O,8,0)</f>
        <v>0</v>
      </c>
      <c r="F74" s="1">
        <f>VLOOKUP($B74,CF!$H:$O,8,0)</f>
        <v>0</v>
      </c>
      <c r="G74" s="1">
        <f>VLOOKUP($B74,JF!$H:$O,8,0)</f>
        <v>0</v>
      </c>
      <c r="H74" s="6">
        <f t="shared" si="11"/>
        <v>0</v>
      </c>
      <c r="I74" s="2">
        <f t="shared" si="12"/>
        <v>37</v>
      </c>
      <c r="J74" s="1">
        <f>VLOOKUP($B74,BG!$H:$O,8,0)</f>
        <v>0</v>
      </c>
      <c r="K74" s="1">
        <f>VLOOKUP($B74,MG!$H:$O,8,0)</f>
        <v>0</v>
      </c>
      <c r="L74" s="1">
        <f>VLOOKUP($B74,CG!$H:$O,8,0)</f>
        <v>0</v>
      </c>
      <c r="M74" s="1">
        <f>VLOOKUP($B74,JG!$H:$O,8,0)</f>
        <v>0</v>
      </c>
      <c r="N74" s="6">
        <f t="shared" si="13"/>
        <v>0</v>
      </c>
      <c r="O74" s="2">
        <f t="shared" si="14"/>
        <v>27</v>
      </c>
      <c r="R74" s="67" t="str">
        <f t="shared" si="15"/>
        <v/>
      </c>
      <c r="S74" s="68" t="str">
        <f t="shared" si="16"/>
        <v>CHAUCHE US</v>
      </c>
      <c r="T74" s="67">
        <f t="shared" si="17"/>
        <v>0</v>
      </c>
      <c r="U74" s="7">
        <f t="shared" si="9"/>
        <v>0</v>
      </c>
      <c r="V74" s="7">
        <f t="shared" si="10"/>
        <v>0</v>
      </c>
      <c r="W74" s="7">
        <f>VLOOKUP(B74,CRITF!F:R,13,0)</f>
        <v>0</v>
      </c>
      <c r="X74" s="48">
        <f>VLOOKUP($B74,BJEU!$A:$E,5,0)</f>
        <v>0</v>
      </c>
      <c r="Y74" s="7">
        <f>VLOOKUP(B74,GPX!$A:$BC,55,0)</f>
        <v>0</v>
      </c>
      <c r="Z74" s="7">
        <f>VLOOKUP(B74,FRANCE!$A:$AQ,43,0)</f>
        <v>0</v>
      </c>
    </row>
    <row r="75" spans="2:26" ht="16.5" thickTop="1" thickBot="1" x14ac:dyDescent="0.4">
      <c r="B75">
        <v>12440073</v>
      </c>
      <c r="C75" s="1" t="s">
        <v>110</v>
      </c>
      <c r="D75" s="1">
        <f>VLOOKUP($B75,BF!$H:$O,8,0)</f>
        <v>0</v>
      </c>
      <c r="E75" s="1">
        <f>VLOOKUP($B75,MF!$H:$O,8,0)</f>
        <v>0</v>
      </c>
      <c r="F75" s="1">
        <f>VLOOKUP($B75,CF!$H:$O,8,0)</f>
        <v>0</v>
      </c>
      <c r="G75" s="1">
        <f>VLOOKUP($B75,JF!$H:$O,8,0)</f>
        <v>0</v>
      </c>
      <c r="H75" s="6">
        <f t="shared" si="11"/>
        <v>0</v>
      </c>
      <c r="I75" s="2">
        <f t="shared" si="12"/>
        <v>37</v>
      </c>
      <c r="J75" s="1">
        <f>VLOOKUP($B75,BG!$H:$O,8,0)</f>
        <v>0</v>
      </c>
      <c r="K75" s="1">
        <f>VLOOKUP($B75,MG!$H:$O,8,0)</f>
        <v>0</v>
      </c>
      <c r="L75" s="1">
        <f>VLOOKUP($B75,CG!$H:$O,8,0)</f>
        <v>0</v>
      </c>
      <c r="M75" s="1">
        <f>VLOOKUP($B75,JG!$H:$O,8,0)</f>
        <v>0</v>
      </c>
      <c r="N75" s="6">
        <f t="shared" si="13"/>
        <v>0</v>
      </c>
      <c r="O75" s="2">
        <f t="shared" si="14"/>
        <v>27</v>
      </c>
      <c r="R75" s="67" t="str">
        <f t="shared" si="15"/>
        <v/>
      </c>
      <c r="S75" s="68" t="str">
        <f t="shared" si="16"/>
        <v>CHAUMES EN RETZ TT</v>
      </c>
      <c r="T75" s="67">
        <f t="shared" si="17"/>
        <v>0</v>
      </c>
      <c r="U75" s="7">
        <f t="shared" si="9"/>
        <v>0</v>
      </c>
      <c r="V75" s="7">
        <f t="shared" si="10"/>
        <v>0</v>
      </c>
      <c r="W75" s="7">
        <f>VLOOKUP(B75,CRITF!F:R,13,0)</f>
        <v>0</v>
      </c>
      <c r="X75" s="48">
        <f>VLOOKUP($B75,BJEU!$A:$E,5,0)</f>
        <v>0</v>
      </c>
      <c r="Y75" s="7">
        <f>VLOOKUP(B75,GPX!$A:$BC,55,0)</f>
        <v>0</v>
      </c>
      <c r="Z75" s="7">
        <f>VLOOKUP(B75,FRANCE!$A:$AQ,43,0)</f>
        <v>0</v>
      </c>
    </row>
    <row r="76" spans="2:26" ht="16.5" thickTop="1" thickBot="1" x14ac:dyDescent="0.4">
      <c r="B76">
        <v>12850037</v>
      </c>
      <c r="C76" s="1" t="s">
        <v>111</v>
      </c>
      <c r="D76" s="1">
        <f>VLOOKUP($B76,BF!$H:$O,8,0)</f>
        <v>0</v>
      </c>
      <c r="E76" s="1">
        <f>VLOOKUP($B76,MF!$H:$O,8,0)</f>
        <v>0</v>
      </c>
      <c r="F76" s="1">
        <f>VLOOKUP($B76,CF!$H:$O,8,0)</f>
        <v>0</v>
      </c>
      <c r="G76" s="1">
        <f>VLOOKUP($B76,JF!$H:$O,8,0)</f>
        <v>0</v>
      </c>
      <c r="H76" s="6">
        <f t="shared" si="11"/>
        <v>0</v>
      </c>
      <c r="I76" s="2">
        <f t="shared" si="12"/>
        <v>37</v>
      </c>
      <c r="J76" s="1">
        <f>VLOOKUP($B76,BG!$H:$O,8,0)</f>
        <v>0</v>
      </c>
      <c r="K76" s="1">
        <f>VLOOKUP($B76,MG!$H:$O,8,0)</f>
        <v>0</v>
      </c>
      <c r="L76" s="1">
        <f>VLOOKUP($B76,CG!$H:$O,8,0)</f>
        <v>0</v>
      </c>
      <c r="M76" s="1">
        <f>VLOOKUP($B76,JG!$H:$O,8,0)</f>
        <v>0</v>
      </c>
      <c r="N76" s="6">
        <f t="shared" si="13"/>
        <v>0</v>
      </c>
      <c r="O76" s="2">
        <f t="shared" si="14"/>
        <v>27</v>
      </c>
      <c r="R76" s="67" t="str">
        <f t="shared" si="15"/>
        <v/>
      </c>
      <c r="S76" s="68" t="str">
        <f t="shared" si="16"/>
        <v>CHAVAGNES EN P. STL</v>
      </c>
      <c r="T76" s="67">
        <f t="shared" si="17"/>
        <v>0</v>
      </c>
      <c r="U76" s="7">
        <f t="shared" si="9"/>
        <v>0</v>
      </c>
      <c r="V76" s="7">
        <f t="shared" si="10"/>
        <v>0</v>
      </c>
      <c r="W76" s="7">
        <f>VLOOKUP(B76,CRITF!F:R,13,0)</f>
        <v>0</v>
      </c>
      <c r="X76" s="48">
        <f>VLOOKUP($B76,BJEU!$A:$E,5,0)</f>
        <v>0</v>
      </c>
      <c r="Y76" s="7">
        <f>VLOOKUP(B76,GPX!$A:$BC,55,0)</f>
        <v>0</v>
      </c>
      <c r="Z76" s="7">
        <f>VLOOKUP(B76,FRANCE!$A:$AQ,43,0)</f>
        <v>0</v>
      </c>
    </row>
    <row r="77" spans="2:26" ht="16.5" thickTop="1" thickBot="1" x14ac:dyDescent="0.4">
      <c r="B77">
        <v>12530025</v>
      </c>
      <c r="C77" s="1" t="s">
        <v>112</v>
      </c>
      <c r="D77" s="1">
        <f>VLOOKUP($B77,BF!$H:$O,8,0)</f>
        <v>0</v>
      </c>
      <c r="E77" s="1">
        <f>VLOOKUP($B77,MF!$H:$O,8,0)</f>
        <v>0</v>
      </c>
      <c r="F77" s="1">
        <f>VLOOKUP($B77,CF!$H:$O,8,0)</f>
        <v>0</v>
      </c>
      <c r="G77" s="1">
        <f>VLOOKUP($B77,JF!$H:$O,8,0)</f>
        <v>0</v>
      </c>
      <c r="H77" s="6">
        <f t="shared" si="11"/>
        <v>0</v>
      </c>
      <c r="I77" s="2">
        <f t="shared" si="12"/>
        <v>37</v>
      </c>
      <c r="J77" s="1">
        <f>VLOOKUP($B77,BG!$H:$O,8,0)</f>
        <v>0</v>
      </c>
      <c r="K77" s="1">
        <f>VLOOKUP($B77,MG!$H:$O,8,0)</f>
        <v>0</v>
      </c>
      <c r="L77" s="1">
        <f>VLOOKUP($B77,CG!$H:$O,8,0)</f>
        <v>0</v>
      </c>
      <c r="M77" s="1">
        <f>VLOOKUP($B77,JG!$H:$O,8,0)</f>
        <v>0</v>
      </c>
      <c r="N77" s="6">
        <f t="shared" si="13"/>
        <v>0</v>
      </c>
      <c r="O77" s="2">
        <f t="shared" si="14"/>
        <v>27</v>
      </c>
      <c r="R77" s="67" t="str">
        <f t="shared" si="15"/>
        <v/>
      </c>
      <c r="S77" s="68" t="str">
        <f t="shared" si="16"/>
        <v>CHEMAZE Tennis de Table</v>
      </c>
      <c r="T77" s="67">
        <f t="shared" si="17"/>
        <v>0</v>
      </c>
      <c r="U77" s="7">
        <f t="shared" si="9"/>
        <v>0</v>
      </c>
      <c r="V77" s="7">
        <f t="shared" si="10"/>
        <v>0</v>
      </c>
      <c r="W77" s="7">
        <f>VLOOKUP(B77,CRITF!F:R,13,0)</f>
        <v>0</v>
      </c>
      <c r="X77" s="48">
        <f>VLOOKUP($B77,BJEU!$A:$E,5,0)</f>
        <v>0</v>
      </c>
      <c r="Y77" s="7">
        <f>VLOOKUP(B77,GPX!$A:$BC,55,0)</f>
        <v>0</v>
      </c>
      <c r="Z77" s="7">
        <f>VLOOKUP(B77,FRANCE!$A:$AQ,43,0)</f>
        <v>0</v>
      </c>
    </row>
    <row r="78" spans="2:26" ht="16.5" thickTop="1" thickBot="1" x14ac:dyDescent="0.4">
      <c r="B78">
        <v>12490088</v>
      </c>
      <c r="C78" s="1" t="s">
        <v>113</v>
      </c>
      <c r="D78" s="1">
        <f>VLOOKUP($B78,BF!$H:$O,8,0)</f>
        <v>0</v>
      </c>
      <c r="E78" s="1">
        <f>VLOOKUP($B78,MF!$H:$O,8,0)</f>
        <v>0</v>
      </c>
      <c r="F78" s="1">
        <f>VLOOKUP($B78,CF!$H:$O,8,0)</f>
        <v>0</v>
      </c>
      <c r="G78" s="1">
        <f>VLOOKUP($B78,JF!$H:$O,8,0)</f>
        <v>0</v>
      </c>
      <c r="H78" s="6">
        <f t="shared" si="11"/>
        <v>0</v>
      </c>
      <c r="I78" s="2">
        <f t="shared" si="12"/>
        <v>37</v>
      </c>
      <c r="J78" s="1">
        <f>VLOOKUP($B78,BG!$H:$O,8,0)</f>
        <v>0</v>
      </c>
      <c r="K78" s="1">
        <f>VLOOKUP($B78,MG!$H:$O,8,0)</f>
        <v>0</v>
      </c>
      <c r="L78" s="1">
        <f>VLOOKUP($B78,CG!$H:$O,8,0)</f>
        <v>0</v>
      </c>
      <c r="M78" s="1">
        <f>VLOOKUP($B78,JG!$H:$O,8,0)</f>
        <v>0</v>
      </c>
      <c r="N78" s="6">
        <f t="shared" si="13"/>
        <v>0</v>
      </c>
      <c r="O78" s="2">
        <f t="shared" si="14"/>
        <v>27</v>
      </c>
      <c r="R78" s="67" t="str">
        <f t="shared" si="15"/>
        <v/>
      </c>
      <c r="S78" s="68" t="str">
        <f t="shared" si="16"/>
        <v>CHEMILLE Olympique T.T.</v>
      </c>
      <c r="T78" s="67">
        <f t="shared" si="17"/>
        <v>0</v>
      </c>
      <c r="U78" s="7">
        <f t="shared" si="9"/>
        <v>0</v>
      </c>
      <c r="V78" s="7">
        <f t="shared" si="10"/>
        <v>0</v>
      </c>
      <c r="W78" s="7">
        <f>VLOOKUP(B78,CRITF!F:R,13,0)</f>
        <v>0</v>
      </c>
      <c r="X78" s="48">
        <f>VLOOKUP($B78,BJEU!$A:$E,5,0)</f>
        <v>0</v>
      </c>
      <c r="Y78" s="7">
        <f>VLOOKUP(B78,GPX!$A:$BC,55,0)</f>
        <v>0</v>
      </c>
      <c r="Z78" s="7">
        <f>VLOOKUP(B78,FRANCE!$A:$AQ,43,0)</f>
        <v>0</v>
      </c>
    </row>
    <row r="79" spans="2:26" ht="16.5" thickTop="1" thickBot="1" x14ac:dyDescent="0.4">
      <c r="B79">
        <v>12440262</v>
      </c>
      <c r="C79" s="1" t="s">
        <v>31</v>
      </c>
      <c r="D79" s="1">
        <f>VLOOKUP($B79,BF!$H:$O,8,0)</f>
        <v>0</v>
      </c>
      <c r="E79" s="1">
        <f>VLOOKUP($B79,MF!$H:$O,8,0)</f>
        <v>0</v>
      </c>
      <c r="F79" s="1">
        <f>VLOOKUP($B79,CF!$H:$O,8,0)</f>
        <v>0</v>
      </c>
      <c r="G79" s="1">
        <f>VLOOKUP($B79,JF!$H:$O,8,0)</f>
        <v>0</v>
      </c>
      <c r="H79" s="6">
        <f t="shared" si="11"/>
        <v>0</v>
      </c>
      <c r="I79" s="2">
        <f t="shared" si="12"/>
        <v>37</v>
      </c>
      <c r="J79" s="1">
        <f>VLOOKUP($B79,BG!$H:$O,8,0)</f>
        <v>0</v>
      </c>
      <c r="K79" s="1">
        <f>VLOOKUP($B79,MG!$H:$O,8,0)</f>
        <v>0</v>
      </c>
      <c r="L79" s="1">
        <f>VLOOKUP($B79,CG!$H:$O,8,0)</f>
        <v>0</v>
      </c>
      <c r="M79" s="1">
        <f>VLOOKUP($B79,JG!$H:$O,8,0)</f>
        <v>0</v>
      </c>
      <c r="N79" s="6">
        <f t="shared" si="13"/>
        <v>0</v>
      </c>
      <c r="O79" s="2">
        <f t="shared" si="14"/>
        <v>27</v>
      </c>
      <c r="R79" s="67" t="str">
        <f t="shared" si="15"/>
        <v/>
      </c>
      <c r="S79" s="68" t="str">
        <f t="shared" si="16"/>
        <v>CHEVROLIERE DU LAC TT</v>
      </c>
      <c r="T79" s="67">
        <f t="shared" si="17"/>
        <v>0</v>
      </c>
      <c r="U79" s="7">
        <f t="shared" si="9"/>
        <v>0</v>
      </c>
      <c r="V79" s="7">
        <f t="shared" si="10"/>
        <v>0</v>
      </c>
      <c r="W79" s="7">
        <f>VLOOKUP(B79,CRITF!F:R,13,0)</f>
        <v>0</v>
      </c>
      <c r="X79" s="48">
        <f>VLOOKUP($B79,BJEU!$A:$E,5,0)</f>
        <v>0</v>
      </c>
      <c r="Y79" s="7">
        <f>VLOOKUP(B79,GPX!$A:$BC,55,0)</f>
        <v>0</v>
      </c>
      <c r="Z79" s="7">
        <f>VLOOKUP(B79,FRANCE!$A:$AQ,43,0)</f>
        <v>0</v>
      </c>
    </row>
    <row r="80" spans="2:26" ht="16.5" thickTop="1" thickBot="1" x14ac:dyDescent="0.4">
      <c r="B80">
        <v>12490132</v>
      </c>
      <c r="C80" s="1" t="s">
        <v>697</v>
      </c>
      <c r="D80" s="1">
        <f>VLOOKUP($B80,BF!$H:$O,8,0)</f>
        <v>0</v>
      </c>
      <c r="E80" s="1">
        <f>VLOOKUP($B80,MF!$H:$O,8,0)</f>
        <v>0</v>
      </c>
      <c r="F80" s="1">
        <f>VLOOKUP($B80,CF!$H:$O,8,0)</f>
        <v>0</v>
      </c>
      <c r="G80" s="1">
        <f>VLOOKUP($B80,JF!$H:$O,8,0)</f>
        <v>0</v>
      </c>
      <c r="H80" s="6">
        <f t="shared" si="11"/>
        <v>0</v>
      </c>
      <c r="I80" s="2">
        <f t="shared" si="12"/>
        <v>37</v>
      </c>
      <c r="J80" s="1">
        <f>VLOOKUP($B80,BG!$H:$O,8,0)</f>
        <v>0</v>
      </c>
      <c r="K80" s="1">
        <f>VLOOKUP($B80,MG!$H:$O,8,0)</f>
        <v>0</v>
      </c>
      <c r="L80" s="1">
        <f>VLOOKUP($B80,CG!$H:$O,8,0)</f>
        <v>0</v>
      </c>
      <c r="M80" s="1">
        <f>VLOOKUP($B80,JG!$H:$O,8,0)</f>
        <v>0</v>
      </c>
      <c r="N80" s="6">
        <f t="shared" si="13"/>
        <v>0</v>
      </c>
      <c r="O80" s="2">
        <f t="shared" si="14"/>
        <v>27</v>
      </c>
      <c r="R80" s="67" t="str">
        <f t="shared" si="15"/>
        <v/>
      </c>
      <c r="S80" s="68" t="str">
        <f t="shared" si="16"/>
        <v>CHOLET Alliance TENNIS DE TABLE</v>
      </c>
      <c r="T80" s="67">
        <f t="shared" si="17"/>
        <v>0</v>
      </c>
      <c r="U80" s="7">
        <f t="shared" si="9"/>
        <v>0</v>
      </c>
      <c r="V80" s="7">
        <f t="shared" si="10"/>
        <v>0</v>
      </c>
      <c r="W80" s="7">
        <f>VLOOKUP(B80,CRITF!F:R,13,0)</f>
        <v>0</v>
      </c>
      <c r="X80" s="48">
        <f>VLOOKUP($B80,BJEU!$A:$E,5,0)</f>
        <v>0</v>
      </c>
      <c r="Y80" s="7">
        <f>VLOOKUP(B80,GPX!$A:$BC,55,0)</f>
        <v>0</v>
      </c>
      <c r="Z80" s="7">
        <f>VLOOKUP(B80,FRANCE!$A:$AQ,43,0)</f>
        <v>0</v>
      </c>
    </row>
    <row r="81" spans="2:26" ht="16.5" thickTop="1" thickBot="1" x14ac:dyDescent="0.4">
      <c r="B81">
        <v>12440070</v>
      </c>
      <c r="C81" s="1" t="s">
        <v>115</v>
      </c>
      <c r="D81" s="1">
        <f>VLOOKUP($B81,BF!$H:$O,8,0)</f>
        <v>0</v>
      </c>
      <c r="E81" s="1">
        <f>VLOOKUP($B81,MF!$H:$O,8,0)</f>
        <v>0</v>
      </c>
      <c r="F81" s="1">
        <f>VLOOKUP($B81,CF!$H:$O,8,0)</f>
        <v>0</v>
      </c>
      <c r="G81" s="1">
        <f>VLOOKUP($B81,JF!$H:$O,8,0)</f>
        <v>0</v>
      </c>
      <c r="H81" s="6">
        <f t="shared" si="11"/>
        <v>0</v>
      </c>
      <c r="I81" s="2">
        <f t="shared" si="12"/>
        <v>37</v>
      </c>
      <c r="J81" s="1">
        <f>VLOOKUP($B81,BG!$H:$O,8,0)</f>
        <v>0</v>
      </c>
      <c r="K81" s="1">
        <f>VLOOKUP($B81,MG!$H:$O,8,0)</f>
        <v>0</v>
      </c>
      <c r="L81" s="1">
        <f>VLOOKUP($B81,CG!$H:$O,8,0)</f>
        <v>0</v>
      </c>
      <c r="M81" s="1">
        <f>VLOOKUP($B81,JG!$H:$O,8,0)</f>
        <v>0</v>
      </c>
      <c r="N81" s="6">
        <f t="shared" si="13"/>
        <v>0</v>
      </c>
      <c r="O81" s="2">
        <f t="shared" si="14"/>
        <v>27</v>
      </c>
      <c r="R81" s="67" t="str">
        <f t="shared" si="15"/>
        <v/>
      </c>
      <c r="S81" s="68" t="str">
        <f t="shared" si="16"/>
        <v>CLUB PONGISTE CHATEAU-THEBAUD</v>
      </c>
      <c r="T81" s="67">
        <f t="shared" si="17"/>
        <v>0</v>
      </c>
      <c r="U81" s="7">
        <f t="shared" si="9"/>
        <v>0</v>
      </c>
      <c r="V81" s="7">
        <f t="shared" si="10"/>
        <v>0</v>
      </c>
      <c r="W81" s="7">
        <f>VLOOKUP(B81,CRITF!F:R,13,0)</f>
        <v>0</v>
      </c>
      <c r="X81" s="48">
        <f>VLOOKUP($B81,BJEU!$A:$E,5,0)</f>
        <v>0</v>
      </c>
      <c r="Y81" s="7">
        <f>VLOOKUP(B81,GPX!$A:$BC,55,0)</f>
        <v>0</v>
      </c>
      <c r="Z81" s="7">
        <f>VLOOKUP(B81,FRANCE!$A:$AQ,43,0)</f>
        <v>0</v>
      </c>
    </row>
    <row r="82" spans="2:26" ht="16.5" thickTop="1" thickBot="1" x14ac:dyDescent="0.4">
      <c r="B82">
        <v>12850104</v>
      </c>
      <c r="C82" s="1" t="s">
        <v>116</v>
      </c>
      <c r="D82" s="1">
        <f>VLOOKUP($B82,BF!$H:$O,8,0)</f>
        <v>0</v>
      </c>
      <c r="E82" s="1">
        <f>VLOOKUP($B82,MF!$H:$O,8,0)</f>
        <v>0</v>
      </c>
      <c r="F82" s="1">
        <f>VLOOKUP($B82,CF!$H:$O,8,0)</f>
        <v>0</v>
      </c>
      <c r="G82" s="1">
        <f>VLOOKUP($B82,JF!$H:$O,8,0)</f>
        <v>0</v>
      </c>
      <c r="H82" s="6">
        <f t="shared" si="11"/>
        <v>0</v>
      </c>
      <c r="I82" s="2">
        <f t="shared" si="12"/>
        <v>37</v>
      </c>
      <c r="J82" s="1">
        <f>VLOOKUP($B82,BG!$H:$O,8,0)</f>
        <v>0</v>
      </c>
      <c r="K82" s="1">
        <f>VLOOKUP($B82,MG!$H:$O,8,0)</f>
        <v>0</v>
      </c>
      <c r="L82" s="1">
        <f>VLOOKUP($B82,CG!$H:$O,8,0)</f>
        <v>0</v>
      </c>
      <c r="M82" s="1">
        <f>VLOOKUP($B82,JG!$H:$O,8,0)</f>
        <v>0</v>
      </c>
      <c r="N82" s="6">
        <f t="shared" si="13"/>
        <v>0</v>
      </c>
      <c r="O82" s="2">
        <f t="shared" si="14"/>
        <v>27</v>
      </c>
      <c r="R82" s="67" t="str">
        <f t="shared" si="15"/>
        <v/>
      </c>
      <c r="S82" s="68" t="str">
        <f t="shared" si="16"/>
        <v>COEX CP</v>
      </c>
      <c r="T82" s="67">
        <f t="shared" si="17"/>
        <v>0</v>
      </c>
      <c r="U82" s="7">
        <f t="shared" si="9"/>
        <v>0</v>
      </c>
      <c r="V82" s="7">
        <f t="shared" si="10"/>
        <v>0</v>
      </c>
      <c r="W82" s="7">
        <f>VLOOKUP(B82,CRITF!F:R,13,0)</f>
        <v>0</v>
      </c>
      <c r="X82" s="48">
        <f>VLOOKUP($B82,BJEU!$A:$E,5,0)</f>
        <v>0</v>
      </c>
      <c r="Y82" s="7">
        <f>VLOOKUP(B82,GPX!$A:$BC,55,0)</f>
        <v>0</v>
      </c>
      <c r="Z82" s="7">
        <f>VLOOKUP(B82,FRANCE!$A:$AQ,43,0)</f>
        <v>0</v>
      </c>
    </row>
    <row r="83" spans="2:26" ht="16.5" thickTop="1" thickBot="1" x14ac:dyDescent="0.4">
      <c r="B83">
        <v>12850046</v>
      </c>
      <c r="C83" s="1" t="s">
        <v>117</v>
      </c>
      <c r="D83" s="1">
        <f>VLOOKUP($B83,BF!$H:$O,8,0)</f>
        <v>0</v>
      </c>
      <c r="E83" s="1">
        <f>VLOOKUP($B83,MF!$H:$O,8,0)</f>
        <v>0</v>
      </c>
      <c r="F83" s="1">
        <f>VLOOKUP($B83,CF!$H:$O,8,0)</f>
        <v>0</v>
      </c>
      <c r="G83" s="1">
        <f>VLOOKUP($B83,JF!$H:$O,8,0)</f>
        <v>0</v>
      </c>
      <c r="H83" s="6">
        <f t="shared" si="11"/>
        <v>0</v>
      </c>
      <c r="I83" s="2">
        <f t="shared" si="12"/>
        <v>37</v>
      </c>
      <c r="J83" s="1">
        <f>VLOOKUP($B83,BG!$H:$O,8,0)</f>
        <v>0</v>
      </c>
      <c r="K83" s="1">
        <f>VLOOKUP($B83,MG!$H:$O,8,0)</f>
        <v>0</v>
      </c>
      <c r="L83" s="1">
        <f>VLOOKUP($B83,CG!$H:$O,8,0)</f>
        <v>0</v>
      </c>
      <c r="M83" s="1">
        <f>VLOOKUP($B83,JG!$H:$O,8,0)</f>
        <v>0</v>
      </c>
      <c r="N83" s="6">
        <f t="shared" si="13"/>
        <v>0</v>
      </c>
      <c r="O83" s="2">
        <f t="shared" si="14"/>
        <v>27</v>
      </c>
      <c r="R83" s="67" t="str">
        <f t="shared" si="15"/>
        <v/>
      </c>
      <c r="S83" s="68" t="str">
        <f t="shared" si="16"/>
        <v>COMMEQUIERS TT</v>
      </c>
      <c r="T83" s="67">
        <f t="shared" si="17"/>
        <v>0</v>
      </c>
      <c r="U83" s="7">
        <f t="shared" si="9"/>
        <v>0</v>
      </c>
      <c r="V83" s="7">
        <f t="shared" si="10"/>
        <v>0</v>
      </c>
      <c r="W83" s="7">
        <f>VLOOKUP(B83,CRITF!F:R,13,0)</f>
        <v>0</v>
      </c>
      <c r="X83" s="48">
        <f>VLOOKUP($B83,BJEU!$A:$E,5,0)</f>
        <v>0</v>
      </c>
      <c r="Y83" s="7">
        <f>VLOOKUP(B83,GPX!$A:$BC,55,0)</f>
        <v>0</v>
      </c>
      <c r="Z83" s="7">
        <f>VLOOKUP(B83,FRANCE!$A:$AQ,43,0)</f>
        <v>0</v>
      </c>
    </row>
    <row r="84" spans="2:26" ht="16.5" thickTop="1" thickBot="1" x14ac:dyDescent="0.4">
      <c r="B84">
        <v>12530051</v>
      </c>
      <c r="C84" s="1" t="s">
        <v>118</v>
      </c>
      <c r="D84" s="1">
        <f>VLOOKUP($B84,BF!$H:$O,8,0)</f>
        <v>0</v>
      </c>
      <c r="E84" s="1">
        <f>VLOOKUP($B84,MF!$H:$O,8,0)</f>
        <v>0</v>
      </c>
      <c r="F84" s="1">
        <f>VLOOKUP($B84,CF!$H:$O,8,0)</f>
        <v>0</v>
      </c>
      <c r="G84" s="1">
        <f>VLOOKUP($B84,JF!$H:$O,8,0)</f>
        <v>0</v>
      </c>
      <c r="H84" s="6">
        <f t="shared" si="11"/>
        <v>0</v>
      </c>
      <c r="I84" s="2">
        <f t="shared" si="12"/>
        <v>37</v>
      </c>
      <c r="J84" s="1">
        <f>VLOOKUP($B84,BG!$H:$O,8,0)</f>
        <v>0</v>
      </c>
      <c r="K84" s="1">
        <f>VLOOKUP($B84,MG!$H:$O,8,0)</f>
        <v>0</v>
      </c>
      <c r="L84" s="1">
        <f>VLOOKUP($B84,CG!$H:$O,8,0)</f>
        <v>0</v>
      </c>
      <c r="M84" s="1">
        <f>VLOOKUP($B84,JG!$H:$O,8,0)</f>
        <v>0</v>
      </c>
      <c r="N84" s="6">
        <f t="shared" si="13"/>
        <v>0</v>
      </c>
      <c r="O84" s="2">
        <f t="shared" si="14"/>
        <v>27</v>
      </c>
      <c r="R84" s="67" t="str">
        <f t="shared" si="15"/>
        <v/>
      </c>
      <c r="S84" s="68" t="str">
        <f t="shared" si="16"/>
        <v>COMMER Etoile Bleue</v>
      </c>
      <c r="T84" s="67">
        <f t="shared" si="17"/>
        <v>0</v>
      </c>
      <c r="U84" s="7">
        <f t="shared" si="9"/>
        <v>0</v>
      </c>
      <c r="V84" s="7">
        <f t="shared" si="10"/>
        <v>0</v>
      </c>
      <c r="W84" s="7">
        <f>VLOOKUP(B84,CRITF!F:R,13,0)</f>
        <v>0</v>
      </c>
      <c r="X84" s="48">
        <f>VLOOKUP($B84,BJEU!$A:$E,5,0)</f>
        <v>0</v>
      </c>
      <c r="Y84" s="7">
        <f>VLOOKUP(B84,GPX!$A:$BC,55,0)</f>
        <v>0</v>
      </c>
      <c r="Z84" s="7">
        <f>VLOOKUP(B84,FRANCE!$A:$AQ,43,0)</f>
        <v>0</v>
      </c>
    </row>
    <row r="85" spans="2:26" ht="16.5" thickTop="1" thickBot="1" x14ac:dyDescent="0.4">
      <c r="B85">
        <v>12720078</v>
      </c>
      <c r="C85" s="1" t="s">
        <v>119</v>
      </c>
      <c r="D85" s="1">
        <f>VLOOKUP($B85,BF!$H:$O,8,0)</f>
        <v>0</v>
      </c>
      <c r="E85" s="1">
        <f>VLOOKUP($B85,MF!$H:$O,8,0)</f>
        <v>0</v>
      </c>
      <c r="F85" s="1">
        <f>VLOOKUP($B85,CF!$H:$O,8,0)</f>
        <v>0</v>
      </c>
      <c r="G85" s="1">
        <f>VLOOKUP($B85,JF!$H:$O,8,0)</f>
        <v>0</v>
      </c>
      <c r="H85" s="6">
        <f t="shared" si="11"/>
        <v>0</v>
      </c>
      <c r="I85" s="2">
        <f t="shared" si="12"/>
        <v>37</v>
      </c>
      <c r="J85" s="1">
        <f>VLOOKUP($B85,BG!$H:$O,8,0)</f>
        <v>0</v>
      </c>
      <c r="K85" s="1">
        <f>VLOOKUP($B85,MG!$H:$O,8,0)</f>
        <v>0</v>
      </c>
      <c r="L85" s="1">
        <f>VLOOKUP($B85,CG!$H:$O,8,0)</f>
        <v>0</v>
      </c>
      <c r="M85" s="1">
        <f>VLOOKUP($B85,JG!$H:$O,8,0)</f>
        <v>0</v>
      </c>
      <c r="N85" s="6">
        <f t="shared" si="13"/>
        <v>0</v>
      </c>
      <c r="O85" s="2">
        <f t="shared" si="14"/>
        <v>27</v>
      </c>
      <c r="R85" s="67" t="str">
        <f t="shared" si="15"/>
        <v/>
      </c>
      <c r="S85" s="68" t="str">
        <f t="shared" si="16"/>
        <v>CONNERRE-LOMBRON  MJ</v>
      </c>
      <c r="T85" s="67">
        <f t="shared" si="17"/>
        <v>0</v>
      </c>
      <c r="U85" s="7">
        <f t="shared" si="9"/>
        <v>0</v>
      </c>
      <c r="V85" s="7">
        <f t="shared" si="10"/>
        <v>0</v>
      </c>
      <c r="W85" s="7">
        <f>VLOOKUP(B85,CRITF!F:R,13,0)</f>
        <v>0</v>
      </c>
      <c r="X85" s="48">
        <f>VLOOKUP($B85,BJEU!$A:$E,5,0)</f>
        <v>0</v>
      </c>
      <c r="Y85" s="7">
        <f>VLOOKUP(B85,GPX!$A:$BC,55,0)</f>
        <v>0</v>
      </c>
      <c r="Z85" s="7">
        <f>VLOOKUP(B85,FRANCE!$A:$AQ,43,0)</f>
        <v>0</v>
      </c>
    </row>
    <row r="86" spans="2:26" ht="16.5" thickTop="1" thickBot="1" x14ac:dyDescent="0.4">
      <c r="B86">
        <v>12530136</v>
      </c>
      <c r="C86" s="1" t="s">
        <v>120</v>
      </c>
      <c r="D86" s="1">
        <f>VLOOKUP($B86,BF!$H:$O,8,0)</f>
        <v>0</v>
      </c>
      <c r="E86" s="1">
        <f>VLOOKUP($B86,MF!$H:$O,8,0)</f>
        <v>0</v>
      </c>
      <c r="F86" s="1">
        <f>VLOOKUP($B86,CF!$H:$O,8,0)</f>
        <v>0</v>
      </c>
      <c r="G86" s="1">
        <f>VLOOKUP($B86,JF!$H:$O,8,0)</f>
        <v>0</v>
      </c>
      <c r="H86" s="6">
        <f t="shared" si="11"/>
        <v>0</v>
      </c>
      <c r="I86" s="2">
        <f t="shared" si="12"/>
        <v>37</v>
      </c>
      <c r="J86" s="1">
        <f>VLOOKUP($B86,BG!$H:$O,8,0)</f>
        <v>0</v>
      </c>
      <c r="K86" s="1">
        <f>VLOOKUP($B86,MG!$H:$O,8,0)</f>
        <v>0</v>
      </c>
      <c r="L86" s="1">
        <f>VLOOKUP($B86,CG!$H:$O,8,0)</f>
        <v>0</v>
      </c>
      <c r="M86" s="1">
        <f>VLOOKUP($B86,JG!$H:$O,8,0)</f>
        <v>0</v>
      </c>
      <c r="N86" s="6">
        <f t="shared" si="13"/>
        <v>0</v>
      </c>
      <c r="O86" s="2">
        <f t="shared" si="14"/>
        <v>27</v>
      </c>
      <c r="R86" s="67" t="str">
        <f t="shared" si="15"/>
        <v/>
      </c>
      <c r="S86" s="68" t="str">
        <f t="shared" si="16"/>
        <v>CONTEST ST BAUDELLE</v>
      </c>
      <c r="T86" s="67">
        <f t="shared" si="17"/>
        <v>0</v>
      </c>
      <c r="U86" s="7">
        <f t="shared" si="9"/>
        <v>0</v>
      </c>
      <c r="V86" s="7">
        <f t="shared" si="10"/>
        <v>0</v>
      </c>
      <c r="W86" s="7">
        <f>VLOOKUP(B86,CRITF!F:R,13,0)</f>
        <v>0</v>
      </c>
      <c r="X86" s="48">
        <f>VLOOKUP($B86,BJEU!$A:$E,5,0)</f>
        <v>0</v>
      </c>
      <c r="Y86" s="7">
        <f>VLOOKUP(B86,GPX!$A:$BC,55,0)</f>
        <v>0</v>
      </c>
      <c r="Z86" s="7">
        <f>VLOOKUP(B86,FRANCE!$A:$AQ,43,0)</f>
        <v>0</v>
      </c>
    </row>
    <row r="87" spans="2:26" ht="16.5" thickTop="1" thickBot="1" x14ac:dyDescent="0.4">
      <c r="B87">
        <v>12440140</v>
      </c>
      <c r="C87" s="1" t="s">
        <v>121</v>
      </c>
      <c r="D87" s="1">
        <f>VLOOKUP($B87,BF!$H:$O,8,0)</f>
        <v>0</v>
      </c>
      <c r="E87" s="1">
        <f>VLOOKUP($B87,MF!$H:$O,8,0)</f>
        <v>0</v>
      </c>
      <c r="F87" s="1">
        <f>VLOOKUP($B87,CF!$H:$O,8,0)</f>
        <v>0</v>
      </c>
      <c r="G87" s="1">
        <f>VLOOKUP($B87,JF!$H:$O,8,0)</f>
        <v>0</v>
      </c>
      <c r="H87" s="6">
        <f t="shared" si="11"/>
        <v>0</v>
      </c>
      <c r="I87" s="2">
        <f t="shared" si="12"/>
        <v>37</v>
      </c>
      <c r="J87" s="1">
        <f>VLOOKUP($B87,BG!$H:$O,8,0)</f>
        <v>0</v>
      </c>
      <c r="K87" s="1">
        <f>VLOOKUP($B87,MG!$H:$O,8,0)</f>
        <v>0</v>
      </c>
      <c r="L87" s="1">
        <f>VLOOKUP($B87,CG!$H:$O,8,0)</f>
        <v>0</v>
      </c>
      <c r="M87" s="1">
        <f>VLOOKUP($B87,JG!$H:$O,8,0)</f>
        <v>0</v>
      </c>
      <c r="N87" s="6">
        <f t="shared" si="13"/>
        <v>0</v>
      </c>
      <c r="O87" s="2">
        <f t="shared" si="14"/>
        <v>27</v>
      </c>
      <c r="R87" s="67" t="str">
        <f t="shared" si="15"/>
        <v/>
      </c>
      <c r="S87" s="68" t="str">
        <f t="shared" si="16"/>
        <v>CORCOUEENNE</v>
      </c>
      <c r="T87" s="67">
        <f t="shared" si="17"/>
        <v>0</v>
      </c>
      <c r="U87" s="7">
        <f t="shared" si="9"/>
        <v>0</v>
      </c>
      <c r="V87" s="7">
        <f t="shared" si="10"/>
        <v>0</v>
      </c>
      <c r="W87" s="7">
        <f>VLOOKUP(B87,CRITF!F:R,13,0)</f>
        <v>0</v>
      </c>
      <c r="X87" s="48">
        <f>VLOOKUP($B87,BJEU!$A:$E,5,0)</f>
        <v>0</v>
      </c>
      <c r="Y87" s="7">
        <f>VLOOKUP(B87,GPX!$A:$BC,55,0)</f>
        <v>0</v>
      </c>
      <c r="Z87" s="7">
        <f>VLOOKUP(B87,FRANCE!$A:$AQ,43,0)</f>
        <v>0</v>
      </c>
    </row>
    <row r="88" spans="2:26" ht="16.5" thickTop="1" thickBot="1" x14ac:dyDescent="0.4">
      <c r="B88">
        <v>12490026</v>
      </c>
      <c r="C88" s="1" t="s">
        <v>122</v>
      </c>
      <c r="D88" s="1">
        <f>VLOOKUP($B88,BF!$H:$O,8,0)</f>
        <v>0</v>
      </c>
      <c r="E88" s="1">
        <f>VLOOKUP($B88,MF!$H:$O,8,0)</f>
        <v>0</v>
      </c>
      <c r="F88" s="1">
        <f>VLOOKUP($B88,CF!$H:$O,8,0)</f>
        <v>0</v>
      </c>
      <c r="G88" s="1">
        <f>VLOOKUP($B88,JF!$H:$O,8,0)</f>
        <v>0</v>
      </c>
      <c r="H88" s="6">
        <f t="shared" si="11"/>
        <v>0</v>
      </c>
      <c r="I88" s="2">
        <f t="shared" si="12"/>
        <v>37</v>
      </c>
      <c r="J88" s="1">
        <f>VLOOKUP($B88,BG!$H:$O,8,0)</f>
        <v>0</v>
      </c>
      <c r="K88" s="1">
        <f>VLOOKUP($B88,MG!$H:$O,8,0)</f>
        <v>0</v>
      </c>
      <c r="L88" s="1">
        <f>VLOOKUP($B88,CG!$H:$O,8,0)</f>
        <v>0</v>
      </c>
      <c r="M88" s="1">
        <f>VLOOKUP($B88,JG!$H:$O,8,0)</f>
        <v>0</v>
      </c>
      <c r="N88" s="6">
        <f t="shared" si="13"/>
        <v>0</v>
      </c>
      <c r="O88" s="2">
        <f t="shared" si="14"/>
        <v>27</v>
      </c>
      <c r="R88" s="67" t="str">
        <f t="shared" si="15"/>
        <v/>
      </c>
      <c r="S88" s="68" t="str">
        <f t="shared" si="16"/>
        <v>CORNE TTC</v>
      </c>
      <c r="T88" s="67">
        <f t="shared" si="17"/>
        <v>0</v>
      </c>
      <c r="U88" s="7">
        <f t="shared" ref="U88:U151" si="18">IF(I88=1,32,IF(I88=2,28,IF(I88=3,24,IF(I88=4,20,IF(I88=5,16,IF(I88=6,12,IF(I88=7,8,IF(I88=8,4,0))))))))</f>
        <v>0</v>
      </c>
      <c r="V88" s="7">
        <f t="shared" ref="V88:V151" si="19">IF(O88=1,32,IF(O88=2,28,IF(O88=3,24,IF(O88=4,20,IF(O88=5,16,IF(O88=6,12,IF(O88=7,8,IF(O88=8,4,0))))))))</f>
        <v>0</v>
      </c>
      <c r="W88" s="7">
        <f>VLOOKUP(B88,CRITF!F:R,13,0)</f>
        <v>0</v>
      </c>
      <c r="X88" s="48">
        <f>VLOOKUP($B88,BJEU!$A:$E,5,0)</f>
        <v>0</v>
      </c>
      <c r="Y88" s="7">
        <f>VLOOKUP(B88,GPX!$A:$BC,55,0)</f>
        <v>0</v>
      </c>
      <c r="Z88" s="7">
        <f>VLOOKUP(B88,FRANCE!$A:$AQ,43,0)</f>
        <v>0</v>
      </c>
    </row>
    <row r="89" spans="2:26" ht="16.5" thickTop="1" thickBot="1" x14ac:dyDescent="0.4">
      <c r="B89">
        <v>12530087</v>
      </c>
      <c r="C89" s="1" t="s">
        <v>123</v>
      </c>
      <c r="D89" s="1">
        <f>VLOOKUP($B89,BF!$H:$O,8,0)</f>
        <v>0</v>
      </c>
      <c r="E89" s="1">
        <f>VLOOKUP($B89,MF!$H:$O,8,0)</f>
        <v>0</v>
      </c>
      <c r="F89" s="1">
        <f>VLOOKUP($B89,CF!$H:$O,8,0)</f>
        <v>0</v>
      </c>
      <c r="G89" s="1">
        <f>VLOOKUP($B89,JF!$H:$O,8,0)</f>
        <v>0</v>
      </c>
      <c r="H89" s="6">
        <f t="shared" si="11"/>
        <v>0</v>
      </c>
      <c r="I89" s="2">
        <f t="shared" si="12"/>
        <v>37</v>
      </c>
      <c r="J89" s="1">
        <f>VLOOKUP($B89,BG!$H:$O,8,0)</f>
        <v>0</v>
      </c>
      <c r="K89" s="1">
        <f>VLOOKUP($B89,MG!$H:$O,8,0)</f>
        <v>0</v>
      </c>
      <c r="L89" s="1">
        <f>VLOOKUP($B89,CG!$H:$O,8,0)</f>
        <v>0</v>
      </c>
      <c r="M89" s="1">
        <f>VLOOKUP($B89,JG!$H:$O,8,0)</f>
        <v>0</v>
      </c>
      <c r="N89" s="6">
        <f t="shared" si="13"/>
        <v>0</v>
      </c>
      <c r="O89" s="2">
        <f t="shared" si="14"/>
        <v>27</v>
      </c>
      <c r="R89" s="67" t="str">
        <f t="shared" si="15"/>
        <v/>
      </c>
      <c r="S89" s="68" t="str">
        <f t="shared" si="16"/>
        <v>COSSE LE VIVIEN</v>
      </c>
      <c r="T89" s="67">
        <f t="shared" si="17"/>
        <v>0</v>
      </c>
      <c r="U89" s="7">
        <f t="shared" si="18"/>
        <v>0</v>
      </c>
      <c r="V89" s="7">
        <f t="shared" si="19"/>
        <v>0</v>
      </c>
      <c r="W89" s="7">
        <f>VLOOKUP(B89,CRITF!F:R,13,0)</f>
        <v>0</v>
      </c>
      <c r="X89" s="48">
        <f>VLOOKUP($B89,BJEU!$A:$E,5,0)</f>
        <v>0</v>
      </c>
      <c r="Y89" s="7">
        <f>VLOOKUP(B89,GPX!$A:$BC,55,0)</f>
        <v>0</v>
      </c>
      <c r="Z89" s="7">
        <f>VLOOKUP(B89,FRANCE!$A:$AQ,43,0)</f>
        <v>0</v>
      </c>
    </row>
    <row r="90" spans="2:26" ht="16.5" thickTop="1" thickBot="1" x14ac:dyDescent="0.4">
      <c r="B90">
        <v>12440193</v>
      </c>
      <c r="C90" s="1" t="s">
        <v>124</v>
      </c>
      <c r="D90" s="1">
        <f>VLOOKUP($B90,BF!$H:$O,8,0)</f>
        <v>0</v>
      </c>
      <c r="E90" s="1">
        <f>VLOOKUP($B90,MF!$H:$O,8,0)</f>
        <v>0</v>
      </c>
      <c r="F90" s="1">
        <f>VLOOKUP($B90,CF!$H:$O,8,0)</f>
        <v>0</v>
      </c>
      <c r="G90" s="1">
        <f>VLOOKUP($B90,JF!$H:$O,8,0)</f>
        <v>0</v>
      </c>
      <c r="H90" s="6">
        <f t="shared" si="11"/>
        <v>0</v>
      </c>
      <c r="I90" s="2">
        <f t="shared" si="12"/>
        <v>37</v>
      </c>
      <c r="J90" s="1">
        <f>VLOOKUP($B90,BG!$H:$O,8,0)</f>
        <v>0</v>
      </c>
      <c r="K90" s="1">
        <f>VLOOKUP($B90,MG!$H:$O,8,0)</f>
        <v>0</v>
      </c>
      <c r="L90" s="1">
        <f>VLOOKUP($B90,CG!$H:$O,8,0)</f>
        <v>0</v>
      </c>
      <c r="M90" s="1">
        <f>VLOOKUP($B90,JG!$H:$O,8,0)</f>
        <v>0</v>
      </c>
      <c r="N90" s="6">
        <f t="shared" si="13"/>
        <v>0</v>
      </c>
      <c r="O90" s="2">
        <f t="shared" si="14"/>
        <v>27</v>
      </c>
      <c r="R90" s="67" t="str">
        <f t="shared" si="15"/>
        <v/>
      </c>
      <c r="S90" s="68" t="str">
        <f t="shared" si="16"/>
        <v>COTE D AMOUR T.T.</v>
      </c>
      <c r="T90" s="67">
        <f t="shared" si="17"/>
        <v>0</v>
      </c>
      <c r="U90" s="7">
        <f t="shared" si="18"/>
        <v>0</v>
      </c>
      <c r="V90" s="7">
        <f t="shared" si="19"/>
        <v>0</v>
      </c>
      <c r="W90" s="7">
        <f>VLOOKUP(B90,CRITF!F:R,13,0)</f>
        <v>0</v>
      </c>
      <c r="X90" s="48">
        <f>VLOOKUP($B90,BJEU!$A:$E,5,0)</f>
        <v>0</v>
      </c>
      <c r="Y90" s="7">
        <f>VLOOKUP(B90,GPX!$A:$BC,55,0)</f>
        <v>0</v>
      </c>
      <c r="Z90" s="7">
        <f>VLOOKUP(B90,FRANCE!$A:$AQ,43,0)</f>
        <v>0</v>
      </c>
    </row>
    <row r="91" spans="2:26" ht="16.5" thickTop="1" thickBot="1" x14ac:dyDescent="0.4">
      <c r="B91">
        <v>12440236</v>
      </c>
      <c r="C91" s="1" t="s">
        <v>125</v>
      </c>
      <c r="D91" s="1">
        <f>VLOOKUP($B91,BF!$H:$O,8,0)</f>
        <v>0</v>
      </c>
      <c r="E91" s="1">
        <f>VLOOKUP($B91,MF!$H:$O,8,0)</f>
        <v>0</v>
      </c>
      <c r="F91" s="1">
        <f>VLOOKUP($B91,CF!$H:$O,8,0)</f>
        <v>0</v>
      </c>
      <c r="G91" s="1">
        <f>VLOOKUP($B91,JF!$H:$O,8,0)</f>
        <v>0</v>
      </c>
      <c r="H91" s="6">
        <f t="shared" si="11"/>
        <v>0</v>
      </c>
      <c r="I91" s="2">
        <f t="shared" si="12"/>
        <v>37</v>
      </c>
      <c r="J91" s="1">
        <f>VLOOKUP($B91,BG!$H:$O,8,0)</f>
        <v>0</v>
      </c>
      <c r="K91" s="1">
        <f>VLOOKUP($B91,MG!$H:$O,8,0)</f>
        <v>0</v>
      </c>
      <c r="L91" s="1">
        <f>VLOOKUP($B91,CG!$H:$O,8,0)</f>
        <v>0</v>
      </c>
      <c r="M91" s="1">
        <f>VLOOKUP($B91,JG!$H:$O,8,0)</f>
        <v>0</v>
      </c>
      <c r="N91" s="6">
        <f t="shared" si="13"/>
        <v>0</v>
      </c>
      <c r="O91" s="2">
        <f t="shared" si="14"/>
        <v>27</v>
      </c>
      <c r="R91" s="67" t="str">
        <f t="shared" si="15"/>
        <v/>
      </c>
      <c r="S91" s="68" t="str">
        <f t="shared" si="16"/>
        <v>COTELOISE TT MAUMUSSON</v>
      </c>
      <c r="T91" s="67">
        <f t="shared" si="17"/>
        <v>0</v>
      </c>
      <c r="U91" s="7">
        <f t="shared" si="18"/>
        <v>0</v>
      </c>
      <c r="V91" s="7">
        <f t="shared" si="19"/>
        <v>0</v>
      </c>
      <c r="W91" s="7">
        <f>VLOOKUP(B91,CRITF!F:R,13,0)</f>
        <v>0</v>
      </c>
      <c r="X91" s="48">
        <f>VLOOKUP($B91,BJEU!$A:$E,5,0)</f>
        <v>0</v>
      </c>
      <c r="Y91" s="7">
        <f>VLOOKUP(B91,GPX!$A:$BC,55,0)</f>
        <v>0</v>
      </c>
      <c r="Z91" s="7">
        <f>VLOOKUP(B91,FRANCE!$A:$AQ,43,0)</f>
        <v>0</v>
      </c>
    </row>
    <row r="92" spans="2:26" ht="16.5" thickTop="1" thickBot="1" x14ac:dyDescent="0.4">
      <c r="B92">
        <v>12440034</v>
      </c>
      <c r="C92" s="1" t="s">
        <v>126</v>
      </c>
      <c r="D92" s="1">
        <f>VLOOKUP($B92,BF!$H:$O,8,0)</f>
        <v>0</v>
      </c>
      <c r="E92" s="1">
        <f>VLOOKUP($B92,MF!$H:$O,8,0)</f>
        <v>0</v>
      </c>
      <c r="F92" s="1">
        <f>VLOOKUP($B92,CF!$H:$O,8,0)</f>
        <v>0</v>
      </c>
      <c r="G92" s="1">
        <f>VLOOKUP($B92,JF!$H:$O,8,0)</f>
        <v>0</v>
      </c>
      <c r="H92" s="6">
        <f t="shared" si="11"/>
        <v>0</v>
      </c>
      <c r="I92" s="2">
        <f t="shared" si="12"/>
        <v>37</v>
      </c>
      <c r="J92" s="1">
        <f>VLOOKUP($B92,BG!$H:$O,8,0)</f>
        <v>0</v>
      </c>
      <c r="K92" s="1">
        <f>VLOOKUP($B92,MG!$H:$O,8,0)</f>
        <v>0</v>
      </c>
      <c r="L92" s="1">
        <f>VLOOKUP($B92,CG!$H:$O,8,0)</f>
        <v>0</v>
      </c>
      <c r="M92" s="1">
        <f>VLOOKUP($B92,JG!$H:$O,8,0)</f>
        <v>0</v>
      </c>
      <c r="N92" s="6">
        <f t="shared" si="13"/>
        <v>0</v>
      </c>
      <c r="O92" s="2">
        <f t="shared" si="14"/>
        <v>27</v>
      </c>
      <c r="R92" s="67" t="str">
        <f t="shared" si="15"/>
        <v/>
      </c>
      <c r="S92" s="68" t="str">
        <f t="shared" si="16"/>
        <v>COUERON T.T.</v>
      </c>
      <c r="T92" s="67">
        <f t="shared" si="17"/>
        <v>0</v>
      </c>
      <c r="U92" s="7">
        <f t="shared" si="18"/>
        <v>0</v>
      </c>
      <c r="V92" s="7">
        <f t="shared" si="19"/>
        <v>0</v>
      </c>
      <c r="W92" s="7">
        <f>VLOOKUP(B92,CRITF!F:R,13,0)</f>
        <v>0</v>
      </c>
      <c r="X92" s="48">
        <f>VLOOKUP($B92,BJEU!$A:$E,5,0)</f>
        <v>0</v>
      </c>
      <c r="Y92" s="7">
        <f>VLOOKUP(B92,GPX!$A:$BC,55,0)</f>
        <v>0</v>
      </c>
      <c r="Z92" s="7">
        <f>VLOOKUP(B92,FRANCE!$A:$AQ,43,0)</f>
        <v>0</v>
      </c>
    </row>
    <row r="93" spans="2:26" ht="16.5" thickTop="1" thickBot="1" x14ac:dyDescent="0.4">
      <c r="B93">
        <v>12440016</v>
      </c>
      <c r="C93" s="1" t="s">
        <v>127</v>
      </c>
      <c r="D93" s="1">
        <f>VLOOKUP($B93,BF!$H:$O,8,0)</f>
        <v>0</v>
      </c>
      <c r="E93" s="1">
        <f>VLOOKUP($B93,MF!$H:$O,8,0)</f>
        <v>0</v>
      </c>
      <c r="F93" s="1">
        <f>VLOOKUP($B93,CF!$H:$O,8,0)</f>
        <v>0</v>
      </c>
      <c r="G93" s="1">
        <f>VLOOKUP($B93,JF!$H:$O,8,0)</f>
        <v>0</v>
      </c>
      <c r="H93" s="6">
        <f t="shared" si="11"/>
        <v>0</v>
      </c>
      <c r="I93" s="2">
        <f t="shared" si="12"/>
        <v>37</v>
      </c>
      <c r="J93" s="1">
        <f>VLOOKUP($B93,BG!$H:$O,8,0)</f>
        <v>0</v>
      </c>
      <c r="K93" s="1">
        <f>VLOOKUP($B93,MG!$H:$O,8,0)</f>
        <v>0</v>
      </c>
      <c r="L93" s="1">
        <f>VLOOKUP($B93,CG!$H:$O,8,0)</f>
        <v>0</v>
      </c>
      <c r="M93" s="1">
        <f>VLOOKUP($B93,JG!$H:$O,8,0)</f>
        <v>0</v>
      </c>
      <c r="N93" s="6">
        <f t="shared" si="13"/>
        <v>0</v>
      </c>
      <c r="O93" s="2">
        <f t="shared" si="14"/>
        <v>27</v>
      </c>
      <c r="R93" s="67" t="str">
        <f t="shared" si="15"/>
        <v/>
      </c>
      <c r="S93" s="68" t="str">
        <f t="shared" si="16"/>
        <v>COUETS (LES)</v>
      </c>
      <c r="T93" s="67">
        <f t="shared" si="17"/>
        <v>0</v>
      </c>
      <c r="U93" s="7">
        <f t="shared" si="18"/>
        <v>0</v>
      </c>
      <c r="V93" s="7">
        <f t="shared" si="19"/>
        <v>0</v>
      </c>
      <c r="W93" s="7">
        <f>VLOOKUP(B93,CRITF!F:R,13,0)</f>
        <v>0</v>
      </c>
      <c r="X93" s="48">
        <f>VLOOKUP($B93,BJEU!$A:$E,5,0)</f>
        <v>0</v>
      </c>
      <c r="Y93" s="7">
        <f>VLOOKUP(B93,GPX!$A:$BC,55,0)</f>
        <v>0</v>
      </c>
      <c r="Z93" s="7">
        <f>VLOOKUP(B93,FRANCE!$A:$AQ,43,0)</f>
        <v>0</v>
      </c>
    </row>
    <row r="94" spans="2:26" ht="16.5" thickTop="1" thickBot="1" x14ac:dyDescent="0.4">
      <c r="B94">
        <v>12720028</v>
      </c>
      <c r="C94" s="1" t="s">
        <v>128</v>
      </c>
      <c r="D94" s="1">
        <f>VLOOKUP($B94,BF!$H:$O,8,0)</f>
        <v>0</v>
      </c>
      <c r="E94" s="1">
        <f>VLOOKUP($B94,MF!$H:$O,8,0)</f>
        <v>0</v>
      </c>
      <c r="F94" s="1">
        <f>VLOOKUP($B94,CF!$H:$O,8,0)</f>
        <v>0</v>
      </c>
      <c r="G94" s="1">
        <f>VLOOKUP($B94,JF!$H:$O,8,0)</f>
        <v>0</v>
      </c>
      <c r="H94" s="6">
        <f t="shared" si="11"/>
        <v>0</v>
      </c>
      <c r="I94" s="2">
        <f t="shared" si="12"/>
        <v>37</v>
      </c>
      <c r="J94" s="1">
        <f>VLOOKUP($B94,BG!$H:$O,8,0)</f>
        <v>0</v>
      </c>
      <c r="K94" s="1">
        <f>VLOOKUP($B94,MG!$H:$O,8,0)</f>
        <v>0</v>
      </c>
      <c r="L94" s="1">
        <f>VLOOKUP($B94,CG!$H:$O,8,0)</f>
        <v>0</v>
      </c>
      <c r="M94" s="1">
        <f>VLOOKUP($B94,JG!$H:$O,8,0)</f>
        <v>0</v>
      </c>
      <c r="N94" s="6">
        <f t="shared" si="13"/>
        <v>0</v>
      </c>
      <c r="O94" s="2">
        <f t="shared" si="14"/>
        <v>27</v>
      </c>
      <c r="R94" s="67" t="str">
        <f t="shared" si="15"/>
        <v/>
      </c>
      <c r="S94" s="68" t="str">
        <f t="shared" si="16"/>
        <v>COULAINES JS</v>
      </c>
      <c r="T94" s="67">
        <f t="shared" si="17"/>
        <v>0</v>
      </c>
      <c r="U94" s="7">
        <f t="shared" si="18"/>
        <v>0</v>
      </c>
      <c r="V94" s="7">
        <f t="shared" si="19"/>
        <v>0</v>
      </c>
      <c r="W94" s="7">
        <f>VLOOKUP(B94,CRITF!F:R,13,0)</f>
        <v>0</v>
      </c>
      <c r="X94" s="48">
        <f>VLOOKUP($B94,BJEU!$A:$E,5,0)</f>
        <v>0</v>
      </c>
      <c r="Y94" s="7">
        <f>VLOOKUP(B94,GPX!$A:$BC,55,0)</f>
        <v>0</v>
      </c>
      <c r="Z94" s="7">
        <f>VLOOKUP(B94,FRANCE!$A:$AQ,43,0)</f>
        <v>0</v>
      </c>
    </row>
    <row r="95" spans="2:26" ht="16.5" thickTop="1" thickBot="1" x14ac:dyDescent="0.4">
      <c r="B95">
        <v>12530023</v>
      </c>
      <c r="C95" s="1" t="s">
        <v>129</v>
      </c>
      <c r="D95" s="1">
        <f>VLOOKUP($B95,BF!$H:$O,8,0)</f>
        <v>0</v>
      </c>
      <c r="E95" s="1">
        <f>VLOOKUP($B95,MF!$H:$O,8,0)</f>
        <v>0</v>
      </c>
      <c r="F95" s="1">
        <f>VLOOKUP($B95,CF!$H:$O,8,0)</f>
        <v>0</v>
      </c>
      <c r="G95" s="1">
        <f>VLOOKUP($B95,JF!$H:$O,8,0)</f>
        <v>0</v>
      </c>
      <c r="H95" s="6">
        <f t="shared" si="11"/>
        <v>0</v>
      </c>
      <c r="I95" s="2">
        <f t="shared" si="12"/>
        <v>37</v>
      </c>
      <c r="J95" s="1">
        <f>VLOOKUP($B95,BG!$H:$O,8,0)</f>
        <v>0</v>
      </c>
      <c r="K95" s="1">
        <f>VLOOKUP($B95,MG!$H:$O,8,0)</f>
        <v>0</v>
      </c>
      <c r="L95" s="1">
        <f>VLOOKUP($B95,CG!$H:$O,8,0)</f>
        <v>0</v>
      </c>
      <c r="M95" s="1">
        <f>VLOOKUP($B95,JG!$H:$O,8,0)</f>
        <v>0</v>
      </c>
      <c r="N95" s="6">
        <f t="shared" si="13"/>
        <v>0</v>
      </c>
      <c r="O95" s="2">
        <f t="shared" si="14"/>
        <v>27</v>
      </c>
      <c r="R95" s="67" t="str">
        <f t="shared" si="15"/>
        <v/>
      </c>
      <c r="S95" s="68" t="str">
        <f t="shared" si="16"/>
        <v>COURCITE AS</v>
      </c>
      <c r="T95" s="67">
        <f t="shared" si="17"/>
        <v>0</v>
      </c>
      <c r="U95" s="7">
        <f t="shared" si="18"/>
        <v>0</v>
      </c>
      <c r="V95" s="7">
        <f t="shared" si="19"/>
        <v>0</v>
      </c>
      <c r="W95" s="7">
        <f>VLOOKUP(B95,CRITF!F:R,13,0)</f>
        <v>0</v>
      </c>
      <c r="X95" s="48">
        <f>VLOOKUP($B95,BJEU!$A:$E,5,0)</f>
        <v>0</v>
      </c>
      <c r="Y95" s="7">
        <f>VLOOKUP(B95,GPX!$A:$BC,55,0)</f>
        <v>0</v>
      </c>
      <c r="Z95" s="7">
        <f>VLOOKUP(B95,FRANCE!$A:$AQ,43,0)</f>
        <v>0</v>
      </c>
    </row>
    <row r="96" spans="2:26" ht="16.5" thickTop="1" thickBot="1" x14ac:dyDescent="0.4">
      <c r="B96">
        <v>12530054</v>
      </c>
      <c r="C96" s="1" t="s">
        <v>130</v>
      </c>
      <c r="D96" s="1">
        <f>VLOOKUP($B96,BF!$H:$O,8,0)</f>
        <v>0</v>
      </c>
      <c r="E96" s="1">
        <f>VLOOKUP($B96,MF!$H:$O,8,0)</f>
        <v>0</v>
      </c>
      <c r="F96" s="1">
        <f>VLOOKUP($B96,CF!$H:$O,8,0)</f>
        <v>0</v>
      </c>
      <c r="G96" s="1">
        <f>VLOOKUP($B96,JF!$H:$O,8,0)</f>
        <v>0</v>
      </c>
      <c r="H96" s="6">
        <f t="shared" si="11"/>
        <v>0</v>
      </c>
      <c r="I96" s="2">
        <f t="shared" si="12"/>
        <v>37</v>
      </c>
      <c r="J96" s="1">
        <f>VLOOKUP($B96,BG!$H:$O,8,0)</f>
        <v>0</v>
      </c>
      <c r="K96" s="1">
        <f>VLOOKUP($B96,MG!$H:$O,8,0)</f>
        <v>0</v>
      </c>
      <c r="L96" s="1">
        <f>VLOOKUP($B96,CG!$H:$O,8,0)</f>
        <v>0</v>
      </c>
      <c r="M96" s="1">
        <f>VLOOKUP($B96,JG!$H:$O,8,0)</f>
        <v>0</v>
      </c>
      <c r="N96" s="6">
        <f t="shared" si="13"/>
        <v>0</v>
      </c>
      <c r="O96" s="2">
        <f t="shared" si="14"/>
        <v>27</v>
      </c>
      <c r="R96" s="67" t="str">
        <f t="shared" si="15"/>
        <v/>
      </c>
      <c r="S96" s="68" t="str">
        <f t="shared" si="16"/>
        <v>CRAON E.S</v>
      </c>
      <c r="T96" s="67">
        <f t="shared" si="17"/>
        <v>0</v>
      </c>
      <c r="U96" s="7">
        <f t="shared" si="18"/>
        <v>0</v>
      </c>
      <c r="V96" s="7">
        <f t="shared" si="19"/>
        <v>0</v>
      </c>
      <c r="W96" s="7">
        <f>VLOOKUP(B96,CRITF!F:R,13,0)</f>
        <v>0</v>
      </c>
      <c r="X96" s="48">
        <f>VLOOKUP($B96,BJEU!$A:$E,5,0)</f>
        <v>0</v>
      </c>
      <c r="Y96" s="7">
        <f>VLOOKUP(B96,GPX!$A:$BC,55,0)</f>
        <v>0</v>
      </c>
      <c r="Z96" s="7">
        <f>VLOOKUP(B96,FRANCE!$A:$AQ,43,0)</f>
        <v>0</v>
      </c>
    </row>
    <row r="97" spans="2:26" ht="16.5" thickTop="1" thickBot="1" x14ac:dyDescent="0.4">
      <c r="B97">
        <v>12530055</v>
      </c>
      <c r="C97" s="1" t="s">
        <v>131</v>
      </c>
      <c r="D97" s="1">
        <f>VLOOKUP($B97,BF!$H:$O,8,0)</f>
        <v>0</v>
      </c>
      <c r="E97" s="1">
        <f>VLOOKUP($B97,MF!$H:$O,8,0)</f>
        <v>4</v>
      </c>
      <c r="F97" s="1">
        <f>VLOOKUP($B97,CF!$H:$O,8,0)</f>
        <v>0</v>
      </c>
      <c r="G97" s="1">
        <f>VLOOKUP($B97,JF!$H:$O,8,0)</f>
        <v>0</v>
      </c>
      <c r="H97" s="6">
        <f t="shared" si="11"/>
        <v>4</v>
      </c>
      <c r="I97" s="2">
        <f t="shared" si="12"/>
        <v>27</v>
      </c>
      <c r="J97" s="1">
        <f>VLOOKUP($B97,BG!$H:$O,8,0)</f>
        <v>0</v>
      </c>
      <c r="K97" s="1">
        <f>VLOOKUP($B97,MG!$H:$O,8,0)</f>
        <v>7</v>
      </c>
      <c r="L97" s="1">
        <f>VLOOKUP($B97,CG!$H:$O,8,0)</f>
        <v>0</v>
      </c>
      <c r="M97" s="1">
        <f>VLOOKUP($B97,JG!$H:$O,8,0)</f>
        <v>0</v>
      </c>
      <c r="N97" s="6">
        <f t="shared" si="13"/>
        <v>7</v>
      </c>
      <c r="O97" s="2">
        <f t="shared" si="14"/>
        <v>17</v>
      </c>
      <c r="R97" s="67">
        <f t="shared" si="15"/>
        <v>37</v>
      </c>
      <c r="S97" s="68" t="str">
        <f t="shared" si="16"/>
        <v>CROIXILLE L Etoile (la)ES</v>
      </c>
      <c r="T97" s="67">
        <f t="shared" si="17"/>
        <v>11</v>
      </c>
      <c r="U97" s="7">
        <f t="shared" si="18"/>
        <v>0</v>
      </c>
      <c r="V97" s="7">
        <f t="shared" si="19"/>
        <v>0</v>
      </c>
      <c r="W97" s="7">
        <f>VLOOKUP(B97,CRITF!F:R,13,0)</f>
        <v>2</v>
      </c>
      <c r="X97" s="48">
        <f>VLOOKUP($B97,BJEU!$A:$E,5,0)</f>
        <v>0</v>
      </c>
      <c r="Y97" s="7">
        <f>VLOOKUP(B97,GPX!$A:$BC,55,0)</f>
        <v>9</v>
      </c>
      <c r="Z97" s="7">
        <f>VLOOKUP(B97,FRANCE!$A:$AQ,43,0)</f>
        <v>0</v>
      </c>
    </row>
    <row r="98" spans="2:26" ht="16.5" thickTop="1" thickBot="1" x14ac:dyDescent="0.4">
      <c r="B98">
        <v>12850131</v>
      </c>
      <c r="C98" s="1" t="s">
        <v>132</v>
      </c>
      <c r="D98" s="1">
        <f>VLOOKUP($B98,BF!$H:$O,8,0)</f>
        <v>0</v>
      </c>
      <c r="E98" s="1">
        <f>VLOOKUP($B98,MF!$H:$O,8,0)</f>
        <v>0</v>
      </c>
      <c r="F98" s="1">
        <f>VLOOKUP($B98,CF!$H:$O,8,0)</f>
        <v>0</v>
      </c>
      <c r="G98" s="1">
        <f>VLOOKUP($B98,JF!$H:$O,8,0)</f>
        <v>0</v>
      </c>
      <c r="H98" s="6">
        <f t="shared" si="11"/>
        <v>0</v>
      </c>
      <c r="I98" s="2">
        <f t="shared" si="12"/>
        <v>37</v>
      </c>
      <c r="J98" s="1">
        <f>VLOOKUP($B98,BG!$H:$O,8,0)</f>
        <v>0</v>
      </c>
      <c r="K98" s="1">
        <f>VLOOKUP($B98,MG!$H:$O,8,0)</f>
        <v>0</v>
      </c>
      <c r="L98" s="1">
        <f>VLOOKUP($B98,CG!$H:$O,8,0)</f>
        <v>0</v>
      </c>
      <c r="M98" s="1">
        <f>VLOOKUP($B98,JG!$H:$O,8,0)</f>
        <v>0</v>
      </c>
      <c r="N98" s="6">
        <f t="shared" si="13"/>
        <v>0</v>
      </c>
      <c r="O98" s="2">
        <f t="shared" si="14"/>
        <v>27</v>
      </c>
      <c r="R98" s="67" t="str">
        <f t="shared" si="15"/>
        <v/>
      </c>
      <c r="S98" s="68" t="str">
        <f t="shared" si="16"/>
        <v>CUGAND TTAL</v>
      </c>
      <c r="T98" s="67">
        <f t="shared" si="17"/>
        <v>0</v>
      </c>
      <c r="U98" s="7">
        <f t="shared" si="18"/>
        <v>0</v>
      </c>
      <c r="V98" s="7">
        <f t="shared" si="19"/>
        <v>0</v>
      </c>
      <c r="W98" s="7">
        <f>VLOOKUP(B98,CRITF!F:R,13,0)</f>
        <v>0</v>
      </c>
      <c r="X98" s="48">
        <f>VLOOKUP($B98,BJEU!$A:$E,5,0)</f>
        <v>0</v>
      </c>
      <c r="Y98" s="7">
        <f>VLOOKUP(B98,GPX!$A:$BC,55,0)</f>
        <v>0</v>
      </c>
      <c r="Z98" s="7">
        <f>VLOOKUP(B98,FRANCE!$A:$AQ,43,0)</f>
        <v>0</v>
      </c>
    </row>
    <row r="99" spans="2:26" ht="16.5" thickTop="1" thickBot="1" x14ac:dyDescent="0.4">
      <c r="B99">
        <v>12720092</v>
      </c>
      <c r="C99" s="1" t="s">
        <v>133</v>
      </c>
      <c r="D99" s="1">
        <f>VLOOKUP($B99,BF!$H:$O,8,0)</f>
        <v>0</v>
      </c>
      <c r="E99" s="1">
        <f>VLOOKUP($B99,MF!$H:$O,8,0)</f>
        <v>0</v>
      </c>
      <c r="F99" s="1">
        <f>VLOOKUP($B99,CF!$H:$O,8,0)</f>
        <v>0</v>
      </c>
      <c r="G99" s="1">
        <f>VLOOKUP($B99,JF!$H:$O,8,0)</f>
        <v>0</v>
      </c>
      <c r="H99" s="6">
        <f t="shared" si="11"/>
        <v>0</v>
      </c>
      <c r="I99" s="2">
        <f t="shared" si="12"/>
        <v>37</v>
      </c>
      <c r="J99" s="1">
        <f>VLOOKUP($B99,BG!$H:$O,8,0)</f>
        <v>0</v>
      </c>
      <c r="K99" s="1">
        <f>VLOOKUP($B99,MG!$H:$O,8,0)</f>
        <v>0</v>
      </c>
      <c r="L99" s="1">
        <f>VLOOKUP($B99,CG!$H:$O,8,0)</f>
        <v>0</v>
      </c>
      <c r="M99" s="1">
        <f>VLOOKUP($B99,JG!$H:$O,8,0)</f>
        <v>0</v>
      </c>
      <c r="N99" s="6">
        <f t="shared" si="13"/>
        <v>0</v>
      </c>
      <c r="O99" s="2">
        <f t="shared" si="14"/>
        <v>27</v>
      </c>
      <c r="R99" s="67" t="str">
        <f t="shared" si="15"/>
        <v/>
      </c>
      <c r="S99" s="68" t="str">
        <f t="shared" si="16"/>
        <v>DEGRE JS</v>
      </c>
      <c r="T99" s="67">
        <f t="shared" si="17"/>
        <v>0</v>
      </c>
      <c r="U99" s="7">
        <f t="shared" si="18"/>
        <v>0</v>
      </c>
      <c r="V99" s="7">
        <f t="shared" si="19"/>
        <v>0</v>
      </c>
      <c r="W99" s="7">
        <f>VLOOKUP(B99,CRITF!F:R,13,0)</f>
        <v>0</v>
      </c>
      <c r="X99" s="48">
        <f>VLOOKUP($B99,BJEU!$A:$E,5,0)</f>
        <v>0</v>
      </c>
      <c r="Y99" s="7">
        <f>VLOOKUP(B99,GPX!$A:$BC,55,0)</f>
        <v>0</v>
      </c>
      <c r="Z99" s="7">
        <f>VLOOKUP(B99,FRANCE!$A:$AQ,43,0)</f>
        <v>0</v>
      </c>
    </row>
    <row r="100" spans="2:26" ht="16.5" thickTop="1" thickBot="1" x14ac:dyDescent="0.4">
      <c r="B100">
        <v>12490021</v>
      </c>
      <c r="C100" s="1" t="s">
        <v>702</v>
      </c>
      <c r="D100" s="1">
        <f>VLOOKUP($B100,BF!$H:$O,8,0)</f>
        <v>0</v>
      </c>
      <c r="E100" s="1">
        <f>VLOOKUP($B100,MF!$H:$O,8,0)</f>
        <v>0</v>
      </c>
      <c r="F100" s="1">
        <f>VLOOKUP($B100,CF!$H:$O,8,0)</f>
        <v>0</v>
      </c>
      <c r="G100" s="1">
        <f>VLOOKUP($B100,JF!$H:$O,8,0)</f>
        <v>0</v>
      </c>
      <c r="H100" s="6">
        <f t="shared" si="11"/>
        <v>0</v>
      </c>
      <c r="I100" s="2">
        <f t="shared" si="12"/>
        <v>37</v>
      </c>
      <c r="J100" s="1">
        <f>VLOOKUP($B100,BG!$H:$O,8,0)</f>
        <v>0</v>
      </c>
      <c r="K100" s="1">
        <f>VLOOKUP($B100,MG!$H:$O,8,0)</f>
        <v>0</v>
      </c>
      <c r="L100" s="1">
        <f>VLOOKUP($B100,CG!$H:$O,8,0)</f>
        <v>0</v>
      </c>
      <c r="M100" s="1">
        <f>VLOOKUP($B100,JG!$H:$O,8,0)</f>
        <v>0</v>
      </c>
      <c r="N100" s="6">
        <f t="shared" si="13"/>
        <v>0</v>
      </c>
      <c r="O100" s="2">
        <f t="shared" si="14"/>
        <v>27</v>
      </c>
      <c r="R100" s="67" t="str">
        <f t="shared" si="15"/>
        <v/>
      </c>
      <c r="S100" s="68" t="str">
        <f t="shared" si="16"/>
        <v xml:space="preserve">DURTAL Les Nipongs </v>
      </c>
      <c r="T100" s="67">
        <f t="shared" si="17"/>
        <v>0</v>
      </c>
      <c r="U100" s="7">
        <f t="shared" si="18"/>
        <v>0</v>
      </c>
      <c r="V100" s="7">
        <f t="shared" si="19"/>
        <v>0</v>
      </c>
      <c r="W100" s="7">
        <f>VLOOKUP(B100,CRITF!F:R,13,0)</f>
        <v>0</v>
      </c>
      <c r="X100" s="48">
        <f>VLOOKUP($B100,BJEU!$A:$E,5,0)</f>
        <v>0</v>
      </c>
      <c r="Y100" s="7">
        <f>VLOOKUP(B100,GPX!$A:$BC,55,0)</f>
        <v>0</v>
      </c>
      <c r="Z100" s="7">
        <f>VLOOKUP(B100,FRANCE!$A:$AQ,43,0)</f>
        <v>0</v>
      </c>
    </row>
    <row r="101" spans="2:26" ht="16.5" thickTop="1" thickBot="1" x14ac:dyDescent="0.4">
      <c r="B101">
        <v>12490106</v>
      </c>
      <c r="C101" s="1" t="s">
        <v>134</v>
      </c>
      <c r="D101" s="1">
        <f>VLOOKUP($B101,BF!$H:$O,8,0)</f>
        <v>0</v>
      </c>
      <c r="E101" s="1">
        <f>VLOOKUP($B101,MF!$H:$O,8,0)</f>
        <v>0</v>
      </c>
      <c r="F101" s="1">
        <f>VLOOKUP($B101,CF!$H:$O,8,0)</f>
        <v>0</v>
      </c>
      <c r="G101" s="1">
        <f>VLOOKUP($B101,JF!$H:$O,8,0)</f>
        <v>0</v>
      </c>
      <c r="H101" s="6">
        <f t="shared" si="11"/>
        <v>0</v>
      </c>
      <c r="I101" s="2">
        <f t="shared" si="12"/>
        <v>37</v>
      </c>
      <c r="J101" s="1">
        <f>VLOOKUP($B101,BG!$H:$O,8,0)</f>
        <v>0</v>
      </c>
      <c r="K101" s="1">
        <f>VLOOKUP($B101,MG!$H:$O,8,0)</f>
        <v>0</v>
      </c>
      <c r="L101" s="1">
        <f>VLOOKUP($B101,CG!$H:$O,8,0)</f>
        <v>0</v>
      </c>
      <c r="M101" s="1">
        <f>VLOOKUP($B101,JG!$H:$O,8,0)</f>
        <v>0</v>
      </c>
      <c r="N101" s="6">
        <f t="shared" si="13"/>
        <v>0</v>
      </c>
      <c r="O101" s="2">
        <f t="shared" si="14"/>
        <v>27</v>
      </c>
      <c r="R101" s="67" t="str">
        <f t="shared" si="15"/>
        <v/>
      </c>
      <c r="S101" s="68" t="str">
        <f t="shared" si="16"/>
        <v>ECOUFLANT ASTTE</v>
      </c>
      <c r="T101" s="67">
        <f t="shared" si="17"/>
        <v>0</v>
      </c>
      <c r="U101" s="7">
        <f t="shared" si="18"/>
        <v>0</v>
      </c>
      <c r="V101" s="7">
        <f t="shared" si="19"/>
        <v>0</v>
      </c>
      <c r="W101" s="7">
        <f>VLOOKUP(B101,CRITF!F:R,13,0)</f>
        <v>0</v>
      </c>
      <c r="X101" s="48">
        <f>VLOOKUP($B101,BJEU!$A:$E,5,0)</f>
        <v>0</v>
      </c>
      <c r="Y101" s="7">
        <f>VLOOKUP(B101,GPX!$A:$BC,55,0)</f>
        <v>0</v>
      </c>
      <c r="Z101" s="7">
        <f>VLOOKUP(B101,FRANCE!$A:$AQ,43,0)</f>
        <v>0</v>
      </c>
    </row>
    <row r="102" spans="2:26" ht="16.5" thickTop="1" thickBot="1" x14ac:dyDescent="0.4">
      <c r="B102">
        <v>12440218</v>
      </c>
      <c r="C102" s="1" t="s">
        <v>135</v>
      </c>
      <c r="D102" s="1">
        <f>VLOOKUP($B102,BF!$H:$O,8,0)</f>
        <v>0</v>
      </c>
      <c r="E102" s="1">
        <f>VLOOKUP($B102,MF!$H:$O,8,0)</f>
        <v>0</v>
      </c>
      <c r="F102" s="1">
        <f>VLOOKUP($B102,CF!$H:$O,8,0)</f>
        <v>0</v>
      </c>
      <c r="G102" s="1">
        <f>VLOOKUP($B102,JF!$H:$O,8,0)</f>
        <v>0</v>
      </c>
      <c r="H102" s="6">
        <f t="shared" si="11"/>
        <v>0</v>
      </c>
      <c r="I102" s="2">
        <f t="shared" si="12"/>
        <v>37</v>
      </c>
      <c r="J102" s="1">
        <f>VLOOKUP($B102,BG!$H:$O,8,0)</f>
        <v>0</v>
      </c>
      <c r="K102" s="1">
        <f>VLOOKUP($B102,MG!$H:$O,8,0)</f>
        <v>0</v>
      </c>
      <c r="L102" s="1">
        <f>VLOOKUP($B102,CG!$H:$O,8,0)</f>
        <v>0</v>
      </c>
      <c r="M102" s="1">
        <f>VLOOKUP($B102,JG!$H:$O,8,0)</f>
        <v>0</v>
      </c>
      <c r="N102" s="6">
        <f t="shared" si="13"/>
        <v>0</v>
      </c>
      <c r="O102" s="2">
        <f t="shared" si="14"/>
        <v>27</v>
      </c>
      <c r="R102" s="67" t="str">
        <f t="shared" si="15"/>
        <v/>
      </c>
      <c r="S102" s="68" t="str">
        <f t="shared" si="16"/>
        <v>ENTENTE PONGISTE SUD LOIRE</v>
      </c>
      <c r="T102" s="67">
        <f t="shared" si="17"/>
        <v>0</v>
      </c>
      <c r="U102" s="7">
        <f t="shared" si="18"/>
        <v>0</v>
      </c>
      <c r="V102" s="7">
        <f t="shared" si="19"/>
        <v>0</v>
      </c>
      <c r="W102" s="7">
        <f>VLOOKUP(B102,CRITF!F:R,13,0)</f>
        <v>0</v>
      </c>
      <c r="X102" s="48">
        <f>VLOOKUP($B102,BJEU!$A:$E,5,0)</f>
        <v>0</v>
      </c>
      <c r="Y102" s="7">
        <f>VLOOKUP(B102,GPX!$A:$BC,55,0)</f>
        <v>0</v>
      </c>
      <c r="Z102" s="7">
        <f>VLOOKUP(B102,FRANCE!$A:$AQ,43,0)</f>
        <v>0</v>
      </c>
    </row>
    <row r="103" spans="2:26" ht="16.5" thickTop="1" thickBot="1" x14ac:dyDescent="0.4">
      <c r="B103">
        <v>12850043</v>
      </c>
      <c r="C103" s="1" t="s">
        <v>136</v>
      </c>
      <c r="D103" s="1">
        <f>VLOOKUP($B103,BF!$H:$O,8,0)</f>
        <v>0</v>
      </c>
      <c r="E103" s="1">
        <f>VLOOKUP($B103,MF!$H:$O,8,0)</f>
        <v>0</v>
      </c>
      <c r="F103" s="1">
        <f>VLOOKUP($B103,CF!$H:$O,8,0)</f>
        <v>0</v>
      </c>
      <c r="G103" s="1">
        <f>VLOOKUP($B103,JF!$H:$O,8,0)</f>
        <v>0</v>
      </c>
      <c r="H103" s="6">
        <f t="shared" si="11"/>
        <v>0</v>
      </c>
      <c r="I103" s="2">
        <f t="shared" si="12"/>
        <v>37</v>
      </c>
      <c r="J103" s="1">
        <f>VLOOKUP($B103,BG!$H:$O,8,0)</f>
        <v>0</v>
      </c>
      <c r="K103" s="1">
        <f>VLOOKUP($B103,MG!$H:$O,8,0)</f>
        <v>0</v>
      </c>
      <c r="L103" s="1">
        <f>VLOOKUP($B103,CG!$H:$O,8,0)</f>
        <v>0</v>
      </c>
      <c r="M103" s="1">
        <f>VLOOKUP($B103,JG!$H:$O,8,0)</f>
        <v>0</v>
      </c>
      <c r="N103" s="6">
        <f t="shared" si="13"/>
        <v>0</v>
      </c>
      <c r="O103" s="2">
        <f t="shared" si="14"/>
        <v>27</v>
      </c>
      <c r="R103" s="67" t="str">
        <f t="shared" si="15"/>
        <v/>
      </c>
      <c r="S103" s="68" t="str">
        <f t="shared" si="16"/>
        <v>EPESSES (Les)</v>
      </c>
      <c r="T103" s="67">
        <f t="shared" si="17"/>
        <v>0</v>
      </c>
      <c r="U103" s="7">
        <f t="shared" si="18"/>
        <v>0</v>
      </c>
      <c r="V103" s="7">
        <f t="shared" si="19"/>
        <v>0</v>
      </c>
      <c r="W103" s="7">
        <f>VLOOKUP(B103,CRITF!F:R,13,0)</f>
        <v>0</v>
      </c>
      <c r="X103" s="48">
        <f>VLOOKUP($B103,BJEU!$A:$E,5,0)</f>
        <v>0</v>
      </c>
      <c r="Y103" s="7">
        <f>VLOOKUP(B103,GPX!$A:$BC,55,0)</f>
        <v>0</v>
      </c>
      <c r="Z103" s="7">
        <f>VLOOKUP(B103,FRANCE!$A:$AQ,43,0)</f>
        <v>0</v>
      </c>
    </row>
    <row r="104" spans="2:26" ht="16.5" thickTop="1" thickBot="1" x14ac:dyDescent="0.4">
      <c r="B104">
        <v>12530017</v>
      </c>
      <c r="C104" s="1" t="s">
        <v>137</v>
      </c>
      <c r="D104" s="1">
        <f>VLOOKUP($B104,BF!$H:$O,8,0)</f>
        <v>0</v>
      </c>
      <c r="E104" s="1">
        <f>VLOOKUP($B104,MF!$H:$O,8,0)</f>
        <v>11</v>
      </c>
      <c r="F104" s="1">
        <f>VLOOKUP($B104,CF!$H:$O,8,0)</f>
        <v>0</v>
      </c>
      <c r="G104" s="1">
        <f>VLOOKUP($B104,JF!$H:$O,8,0)</f>
        <v>0</v>
      </c>
      <c r="H104" s="6">
        <f t="shared" si="11"/>
        <v>11</v>
      </c>
      <c r="I104" s="2">
        <f t="shared" si="12"/>
        <v>11</v>
      </c>
      <c r="J104" s="1">
        <f>VLOOKUP($B104,BG!$H:$O,8,0)</f>
        <v>0</v>
      </c>
      <c r="K104" s="1">
        <f>VLOOKUP($B104,MG!$H:$O,8,0)</f>
        <v>10</v>
      </c>
      <c r="L104" s="1">
        <f>VLOOKUP($B104,CG!$H:$O,8,0)</f>
        <v>1</v>
      </c>
      <c r="M104" s="1">
        <f>VLOOKUP($B104,JG!$H:$O,8,0)</f>
        <v>0</v>
      </c>
      <c r="N104" s="6">
        <f t="shared" si="13"/>
        <v>11</v>
      </c>
      <c r="O104" s="2">
        <f t="shared" si="14"/>
        <v>13</v>
      </c>
      <c r="R104" s="67">
        <f t="shared" si="15"/>
        <v>9</v>
      </c>
      <c r="S104" s="68" t="str">
        <f t="shared" si="16"/>
        <v>ERNEENNE Sport Tennis de Table</v>
      </c>
      <c r="T104" s="67">
        <f t="shared" si="17"/>
        <v>168</v>
      </c>
      <c r="U104" s="7">
        <f t="shared" si="18"/>
        <v>0</v>
      </c>
      <c r="V104" s="7">
        <f t="shared" si="19"/>
        <v>0</v>
      </c>
      <c r="W104" s="7">
        <f>VLOOKUP(B104,CRITF!F:R,13,0)</f>
        <v>92</v>
      </c>
      <c r="X104" s="48">
        <f>VLOOKUP($B104,BJEU!$A:$E,5,0)</f>
        <v>0</v>
      </c>
      <c r="Y104" s="7">
        <f>VLOOKUP(B104,GPX!$A:$BC,55,0)</f>
        <v>76</v>
      </c>
      <c r="Z104" s="7">
        <f>VLOOKUP(B104,FRANCE!$A:$AQ,43,0)</f>
        <v>0</v>
      </c>
    </row>
    <row r="105" spans="2:26" ht="16.5" thickTop="1" thickBot="1" x14ac:dyDescent="0.4">
      <c r="B105">
        <v>12850040</v>
      </c>
      <c r="C105" s="1" t="s">
        <v>138</v>
      </c>
      <c r="D105" s="1">
        <f>VLOOKUP($B105,BF!$H:$O,8,0)</f>
        <v>0</v>
      </c>
      <c r="E105" s="1">
        <f>VLOOKUP($B105,MF!$H:$O,8,0)</f>
        <v>0</v>
      </c>
      <c r="F105" s="1">
        <f>VLOOKUP($B105,CF!$H:$O,8,0)</f>
        <v>0</v>
      </c>
      <c r="G105" s="1">
        <f>VLOOKUP($B105,JF!$H:$O,8,0)</f>
        <v>0</v>
      </c>
      <c r="H105" s="6">
        <f t="shared" si="11"/>
        <v>0</v>
      </c>
      <c r="I105" s="2">
        <f t="shared" si="12"/>
        <v>37</v>
      </c>
      <c r="J105" s="1">
        <f>VLOOKUP($B105,BG!$H:$O,8,0)</f>
        <v>0</v>
      </c>
      <c r="K105" s="1">
        <f>VLOOKUP($B105,MG!$H:$O,8,0)</f>
        <v>0</v>
      </c>
      <c r="L105" s="1">
        <f>VLOOKUP($B105,CG!$H:$O,8,0)</f>
        <v>0</v>
      </c>
      <c r="M105" s="1">
        <f>VLOOKUP($B105,JG!$H:$O,8,0)</f>
        <v>0</v>
      </c>
      <c r="N105" s="6">
        <f t="shared" si="13"/>
        <v>0</v>
      </c>
      <c r="O105" s="2">
        <f t="shared" si="14"/>
        <v>27</v>
      </c>
      <c r="R105" s="67" t="str">
        <f t="shared" si="15"/>
        <v/>
      </c>
      <c r="S105" s="68" t="str">
        <f t="shared" si="16"/>
        <v>ESSARTS TTE (Les)</v>
      </c>
      <c r="T105" s="67">
        <f t="shared" si="17"/>
        <v>0</v>
      </c>
      <c r="U105" s="7">
        <f t="shared" si="18"/>
        <v>0</v>
      </c>
      <c r="V105" s="7">
        <f t="shared" si="19"/>
        <v>0</v>
      </c>
      <c r="W105" s="7">
        <f>VLOOKUP(B105,CRITF!F:R,13,0)</f>
        <v>0</v>
      </c>
      <c r="X105" s="48">
        <f>VLOOKUP($B105,BJEU!$A:$E,5,0)</f>
        <v>0</v>
      </c>
      <c r="Y105" s="7">
        <f>VLOOKUP(B105,GPX!$A:$BC,55,0)</f>
        <v>0</v>
      </c>
      <c r="Z105" s="7">
        <f>VLOOKUP(B105,FRANCE!$A:$AQ,43,0)</f>
        <v>0</v>
      </c>
    </row>
    <row r="106" spans="2:26" ht="16.5" thickTop="1" thickBot="1" x14ac:dyDescent="0.4">
      <c r="B106">
        <v>12720067</v>
      </c>
      <c r="C106" s="1" t="s">
        <v>139</v>
      </c>
      <c r="D106" s="1">
        <f>VLOOKUP($B106,BF!$H:$O,8,0)</f>
        <v>0</v>
      </c>
      <c r="E106" s="1">
        <f>VLOOKUP($B106,MF!$H:$O,8,0)</f>
        <v>0</v>
      </c>
      <c r="F106" s="1">
        <f>VLOOKUP($B106,CF!$H:$O,8,0)</f>
        <v>0</v>
      </c>
      <c r="G106" s="1">
        <f>VLOOKUP($B106,JF!$H:$O,8,0)</f>
        <v>0</v>
      </c>
      <c r="H106" s="6">
        <f t="shared" si="11"/>
        <v>0</v>
      </c>
      <c r="I106" s="2">
        <f t="shared" si="12"/>
        <v>37</v>
      </c>
      <c r="J106" s="1">
        <f>VLOOKUP($B106,BG!$H:$O,8,0)</f>
        <v>0</v>
      </c>
      <c r="K106" s="1">
        <f>VLOOKUP($B106,MG!$H:$O,8,0)</f>
        <v>0</v>
      </c>
      <c r="L106" s="1">
        <f>VLOOKUP($B106,CG!$H:$O,8,0)</f>
        <v>0</v>
      </c>
      <c r="M106" s="1">
        <f>VLOOKUP($B106,JG!$H:$O,8,0)</f>
        <v>0</v>
      </c>
      <c r="N106" s="6">
        <f t="shared" si="13"/>
        <v>0</v>
      </c>
      <c r="O106" s="2">
        <f t="shared" si="14"/>
        <v>27</v>
      </c>
      <c r="R106" s="67" t="str">
        <f t="shared" si="15"/>
        <v/>
      </c>
      <c r="S106" s="68" t="str">
        <f t="shared" si="16"/>
        <v>ETIVAL T.T.</v>
      </c>
      <c r="T106" s="67">
        <f t="shared" si="17"/>
        <v>0</v>
      </c>
      <c r="U106" s="7">
        <f t="shared" si="18"/>
        <v>0</v>
      </c>
      <c r="V106" s="7">
        <f t="shared" si="19"/>
        <v>0</v>
      </c>
      <c r="W106" s="7">
        <f>VLOOKUP(B106,CRITF!F:R,13,0)</f>
        <v>0</v>
      </c>
      <c r="X106" s="48">
        <f>VLOOKUP($B106,BJEU!$A:$E,5,0)</f>
        <v>0</v>
      </c>
      <c r="Y106" s="7">
        <f>VLOOKUP(B106,GPX!$A:$BC,55,0)</f>
        <v>0</v>
      </c>
      <c r="Z106" s="7">
        <f>VLOOKUP(B106,FRANCE!$A:$AQ,43,0)</f>
        <v>0</v>
      </c>
    </row>
    <row r="107" spans="2:26" ht="16.5" thickTop="1" thickBot="1" x14ac:dyDescent="0.4">
      <c r="B107">
        <v>12490052</v>
      </c>
      <c r="C107" s="1" t="s">
        <v>140</v>
      </c>
      <c r="D107" s="1">
        <f>VLOOKUP($B107,BF!$H:$O,8,0)</f>
        <v>0</v>
      </c>
      <c r="E107" s="1">
        <f>VLOOKUP($B107,MF!$H:$O,8,0)</f>
        <v>0</v>
      </c>
      <c r="F107" s="1">
        <f>VLOOKUP($B107,CF!$H:$O,8,0)</f>
        <v>0</v>
      </c>
      <c r="G107" s="1">
        <f>VLOOKUP($B107,JF!$H:$O,8,0)</f>
        <v>0</v>
      </c>
      <c r="H107" s="6">
        <f t="shared" si="11"/>
        <v>0</v>
      </c>
      <c r="I107" s="2">
        <f t="shared" si="12"/>
        <v>37</v>
      </c>
      <c r="J107" s="1">
        <f>VLOOKUP($B107,BG!$H:$O,8,0)</f>
        <v>0</v>
      </c>
      <c r="K107" s="1">
        <f>VLOOKUP($B107,MG!$H:$O,8,0)</f>
        <v>11</v>
      </c>
      <c r="L107" s="1">
        <f>VLOOKUP($B107,CG!$H:$O,8,0)</f>
        <v>0</v>
      </c>
      <c r="M107" s="1">
        <f>VLOOKUP($B107,JG!$H:$O,8,0)</f>
        <v>0</v>
      </c>
      <c r="N107" s="6">
        <f t="shared" si="13"/>
        <v>11</v>
      </c>
      <c r="O107" s="2">
        <f t="shared" si="14"/>
        <v>13</v>
      </c>
      <c r="R107" s="67">
        <f t="shared" si="15"/>
        <v>25</v>
      </c>
      <c r="S107" s="68" t="str">
        <f t="shared" si="16"/>
        <v>ETRICHE-CHAMPIGNE TT Entente</v>
      </c>
      <c r="T107" s="67">
        <f t="shared" si="17"/>
        <v>31</v>
      </c>
      <c r="U107" s="7">
        <f t="shared" si="18"/>
        <v>0</v>
      </c>
      <c r="V107" s="7">
        <f t="shared" si="19"/>
        <v>0</v>
      </c>
      <c r="W107" s="7">
        <f>VLOOKUP(B107,CRITF!F:R,13,0)</f>
        <v>16</v>
      </c>
      <c r="X107" s="48">
        <f>VLOOKUP($B107,BJEU!$A:$E,5,0)</f>
        <v>0</v>
      </c>
      <c r="Y107" s="7">
        <f>VLOOKUP(B107,GPX!$A:$BC,55,0)</f>
        <v>15</v>
      </c>
      <c r="Z107" s="7">
        <f>VLOOKUP(B107,FRANCE!$A:$AQ,43,0)</f>
        <v>0</v>
      </c>
    </row>
    <row r="108" spans="2:26" ht="16.5" thickTop="1" thickBot="1" x14ac:dyDescent="0.4">
      <c r="B108">
        <v>12530016</v>
      </c>
      <c r="C108" s="1" t="s">
        <v>141</v>
      </c>
      <c r="D108" s="1">
        <f>VLOOKUP($B108,BF!$H:$O,8,0)</f>
        <v>0</v>
      </c>
      <c r="E108" s="1">
        <f>VLOOKUP($B108,MF!$H:$O,8,0)</f>
        <v>0</v>
      </c>
      <c r="F108" s="1">
        <f>VLOOKUP($B108,CF!$H:$O,8,0)</f>
        <v>0</v>
      </c>
      <c r="G108" s="1">
        <f>VLOOKUP($B108,JF!$H:$O,8,0)</f>
        <v>0</v>
      </c>
      <c r="H108" s="6">
        <f t="shared" si="11"/>
        <v>0</v>
      </c>
      <c r="I108" s="2">
        <f t="shared" si="12"/>
        <v>37</v>
      </c>
      <c r="J108" s="1">
        <f>VLOOKUP($B108,BG!$H:$O,8,0)</f>
        <v>0</v>
      </c>
      <c r="K108" s="1">
        <f>VLOOKUP($B108,MG!$H:$O,8,0)</f>
        <v>0</v>
      </c>
      <c r="L108" s="1">
        <f>VLOOKUP($B108,CG!$H:$O,8,0)</f>
        <v>0</v>
      </c>
      <c r="M108" s="1">
        <f>VLOOKUP($B108,JG!$H:$O,8,0)</f>
        <v>0</v>
      </c>
      <c r="N108" s="6">
        <f t="shared" si="13"/>
        <v>0</v>
      </c>
      <c r="O108" s="2">
        <f t="shared" si="14"/>
        <v>27</v>
      </c>
      <c r="R108" s="67">
        <f t="shared" si="15"/>
        <v>45</v>
      </c>
      <c r="S108" s="68" t="str">
        <f t="shared" si="16"/>
        <v>EVRON Alerte</v>
      </c>
      <c r="T108" s="67">
        <f t="shared" si="17"/>
        <v>4</v>
      </c>
      <c r="U108" s="7">
        <f t="shared" si="18"/>
        <v>0</v>
      </c>
      <c r="V108" s="7">
        <f t="shared" si="19"/>
        <v>0</v>
      </c>
      <c r="W108" s="7">
        <f>VLOOKUP(B108,CRITF!F:R,13,0)</f>
        <v>4</v>
      </c>
      <c r="X108" s="48">
        <f>VLOOKUP($B108,BJEU!$A:$E,5,0)</f>
        <v>0</v>
      </c>
      <c r="Y108" s="7">
        <f>VLOOKUP(B108,GPX!$A:$BC,55,0)</f>
        <v>0</v>
      </c>
      <c r="Z108" s="7">
        <f>VLOOKUP(B108,FRANCE!$A:$AQ,43,0)</f>
        <v>0</v>
      </c>
    </row>
    <row r="109" spans="2:26" ht="16.5" thickTop="1" thickBot="1" x14ac:dyDescent="0.4">
      <c r="B109">
        <v>12720111</v>
      </c>
      <c r="C109" s="1" t="s">
        <v>142</v>
      </c>
      <c r="D109" s="1">
        <f>VLOOKUP($B109,BF!$H:$O,8,0)</f>
        <v>0</v>
      </c>
      <c r="E109" s="1">
        <f>VLOOKUP($B109,MF!$H:$O,8,0)</f>
        <v>0</v>
      </c>
      <c r="F109" s="1">
        <f>VLOOKUP($B109,CF!$H:$O,8,0)</f>
        <v>0</v>
      </c>
      <c r="G109" s="1">
        <f>VLOOKUP($B109,JF!$H:$O,8,0)</f>
        <v>0</v>
      </c>
      <c r="H109" s="6">
        <f t="shared" si="11"/>
        <v>0</v>
      </c>
      <c r="I109" s="2">
        <f t="shared" si="12"/>
        <v>37</v>
      </c>
      <c r="J109" s="1">
        <f>VLOOKUP($B109,BG!$H:$O,8,0)</f>
        <v>0</v>
      </c>
      <c r="K109" s="1">
        <f>VLOOKUP($B109,MG!$H:$O,8,0)</f>
        <v>0</v>
      </c>
      <c r="L109" s="1">
        <f>VLOOKUP($B109,CG!$H:$O,8,0)</f>
        <v>0</v>
      </c>
      <c r="M109" s="1">
        <f>VLOOKUP($B109,JG!$H:$O,8,0)</f>
        <v>0</v>
      </c>
      <c r="N109" s="6">
        <f t="shared" si="13"/>
        <v>0</v>
      </c>
      <c r="O109" s="2">
        <f t="shared" si="14"/>
        <v>27</v>
      </c>
      <c r="R109" s="67" t="str">
        <f t="shared" si="15"/>
        <v/>
      </c>
      <c r="S109" s="68" t="str">
        <f t="shared" si="16"/>
        <v>FAY USL</v>
      </c>
      <c r="T109" s="67">
        <f t="shared" si="17"/>
        <v>0</v>
      </c>
      <c r="U109" s="7">
        <f t="shared" si="18"/>
        <v>0</v>
      </c>
      <c r="V109" s="7">
        <f t="shared" si="19"/>
        <v>0</v>
      </c>
      <c r="W109" s="7">
        <f>VLOOKUP(B109,CRITF!F:R,13,0)</f>
        <v>0</v>
      </c>
      <c r="X109" s="48">
        <f>VLOOKUP($B109,BJEU!$A:$E,5,0)</f>
        <v>0</v>
      </c>
      <c r="Y109" s="7">
        <f>VLOOKUP(B109,GPX!$A:$BC,55,0)</f>
        <v>0</v>
      </c>
      <c r="Z109" s="7">
        <f>VLOOKUP(B109,FRANCE!$A:$AQ,43,0)</f>
        <v>0</v>
      </c>
    </row>
    <row r="110" spans="2:26" ht="16.5" thickTop="1" thickBot="1" x14ac:dyDescent="0.4">
      <c r="B110">
        <v>12490127</v>
      </c>
      <c r="C110" s="1" t="s">
        <v>143</v>
      </c>
      <c r="D110" s="1">
        <f>VLOOKUP($B110,BF!$H:$O,8,0)</f>
        <v>0</v>
      </c>
      <c r="E110" s="1">
        <f>VLOOKUP($B110,MF!$H:$O,8,0)</f>
        <v>0</v>
      </c>
      <c r="F110" s="1">
        <f>VLOOKUP($B110,CF!$H:$O,8,0)</f>
        <v>0</v>
      </c>
      <c r="G110" s="1">
        <f>VLOOKUP($B110,JF!$H:$O,8,0)</f>
        <v>0</v>
      </c>
      <c r="H110" s="6">
        <f t="shared" si="11"/>
        <v>0</v>
      </c>
      <c r="I110" s="2">
        <f t="shared" si="12"/>
        <v>37</v>
      </c>
      <c r="J110" s="1">
        <f>VLOOKUP($B110,BG!$H:$O,8,0)</f>
        <v>0</v>
      </c>
      <c r="K110" s="1">
        <f>VLOOKUP($B110,MG!$H:$O,8,0)</f>
        <v>0</v>
      </c>
      <c r="L110" s="1">
        <f>VLOOKUP($B110,CG!$H:$O,8,0)</f>
        <v>0</v>
      </c>
      <c r="M110" s="1">
        <f>VLOOKUP($B110,JG!$H:$O,8,0)</f>
        <v>0</v>
      </c>
      <c r="N110" s="6">
        <f t="shared" si="13"/>
        <v>0</v>
      </c>
      <c r="O110" s="2">
        <f t="shared" si="14"/>
        <v>27</v>
      </c>
      <c r="R110" s="67" t="str">
        <f t="shared" si="15"/>
        <v/>
      </c>
      <c r="S110" s="68" t="str">
        <f t="shared" si="16"/>
        <v>FENEU Tennis de Table</v>
      </c>
      <c r="T110" s="67">
        <f t="shared" si="17"/>
        <v>0</v>
      </c>
      <c r="U110" s="7">
        <f t="shared" si="18"/>
        <v>0</v>
      </c>
      <c r="V110" s="7">
        <f t="shared" si="19"/>
        <v>0</v>
      </c>
      <c r="W110" s="7">
        <f>VLOOKUP(B110,CRITF!F:R,13,0)</f>
        <v>0</v>
      </c>
      <c r="X110" s="48">
        <f>VLOOKUP($B110,BJEU!$A:$E,5,0)</f>
        <v>0</v>
      </c>
      <c r="Y110" s="7">
        <f>VLOOKUP(B110,GPX!$A:$BC,55,0)</f>
        <v>0</v>
      </c>
      <c r="Z110" s="7">
        <f>VLOOKUP(B110,FRANCE!$A:$AQ,43,0)</f>
        <v>0</v>
      </c>
    </row>
    <row r="111" spans="2:26" ht="16.5" thickTop="1" thickBot="1" x14ac:dyDescent="0.4">
      <c r="B111">
        <v>12720029</v>
      </c>
      <c r="C111" s="1" t="s">
        <v>144</v>
      </c>
      <c r="D111" s="1">
        <f>VLOOKUP($B111,BF!$H:$O,8,0)</f>
        <v>0</v>
      </c>
      <c r="E111" s="1">
        <f>VLOOKUP($B111,MF!$H:$O,8,0)</f>
        <v>0</v>
      </c>
      <c r="F111" s="1">
        <f>VLOOKUP($B111,CF!$H:$O,8,0)</f>
        <v>0</v>
      </c>
      <c r="G111" s="1">
        <f>VLOOKUP($B111,JF!$H:$O,8,0)</f>
        <v>0</v>
      </c>
      <c r="H111" s="6">
        <f t="shared" si="11"/>
        <v>0</v>
      </c>
      <c r="I111" s="2">
        <f t="shared" si="12"/>
        <v>37</v>
      </c>
      <c r="J111" s="1">
        <f>VLOOKUP($B111,BG!$H:$O,8,0)</f>
        <v>0</v>
      </c>
      <c r="K111" s="1">
        <f>VLOOKUP($B111,MG!$H:$O,8,0)</f>
        <v>0</v>
      </c>
      <c r="L111" s="1">
        <f>VLOOKUP($B111,CG!$H:$O,8,0)</f>
        <v>0</v>
      </c>
      <c r="M111" s="1">
        <f>VLOOKUP($B111,JG!$H:$O,8,0)</f>
        <v>0</v>
      </c>
      <c r="N111" s="6">
        <f t="shared" si="13"/>
        <v>0</v>
      </c>
      <c r="O111" s="2">
        <f t="shared" si="14"/>
        <v>27</v>
      </c>
      <c r="R111" s="67" t="str">
        <f t="shared" si="15"/>
        <v/>
      </c>
      <c r="S111" s="68" t="str">
        <f t="shared" si="16"/>
        <v>FERCE US</v>
      </c>
      <c r="T111" s="67">
        <f t="shared" si="17"/>
        <v>0</v>
      </c>
      <c r="U111" s="7">
        <f t="shared" si="18"/>
        <v>0</v>
      </c>
      <c r="V111" s="7">
        <f t="shared" si="19"/>
        <v>0</v>
      </c>
      <c r="W111" s="7">
        <f>VLOOKUP(B111,CRITF!F:R,13,0)</f>
        <v>0</v>
      </c>
      <c r="X111" s="48">
        <f>VLOOKUP($B111,BJEU!$A:$E,5,0)</f>
        <v>0</v>
      </c>
      <c r="Y111" s="7">
        <f>VLOOKUP(B111,GPX!$A:$BC,55,0)</f>
        <v>0</v>
      </c>
      <c r="Z111" s="7">
        <f>VLOOKUP(B111,FRANCE!$A:$AQ,43,0)</f>
        <v>0</v>
      </c>
    </row>
    <row r="112" spans="2:26" ht="16.5" thickTop="1" thickBot="1" x14ac:dyDescent="0.4">
      <c r="B112">
        <v>12850024</v>
      </c>
      <c r="C112" s="1" t="s">
        <v>145</v>
      </c>
      <c r="D112" s="1">
        <f>VLOOKUP($B112,BF!$H:$O,8,0)</f>
        <v>10</v>
      </c>
      <c r="E112" s="1">
        <f>VLOOKUP($B112,MF!$H:$O,8,0)</f>
        <v>7</v>
      </c>
      <c r="F112" s="1">
        <f>VLOOKUP($B112,CF!$H:$O,8,0)</f>
        <v>0</v>
      </c>
      <c r="G112" s="1">
        <f>VLOOKUP($B112,JF!$H:$O,8,0)</f>
        <v>0</v>
      </c>
      <c r="H112" s="6">
        <f t="shared" si="11"/>
        <v>17</v>
      </c>
      <c r="I112" s="2">
        <f t="shared" si="12"/>
        <v>8</v>
      </c>
      <c r="J112" s="1">
        <f>VLOOKUP($B112,BG!$H:$O,8,0)</f>
        <v>0</v>
      </c>
      <c r="K112" s="1">
        <f>VLOOKUP($B112,MG!$H:$O,8,0)</f>
        <v>0</v>
      </c>
      <c r="L112" s="1">
        <f>VLOOKUP($B112,CG!$H:$O,8,0)</f>
        <v>26</v>
      </c>
      <c r="M112" s="1">
        <f>VLOOKUP($B112,JG!$H:$O,8,0)</f>
        <v>6</v>
      </c>
      <c r="N112" s="6">
        <f t="shared" si="13"/>
        <v>32</v>
      </c>
      <c r="O112" s="2">
        <f t="shared" si="14"/>
        <v>4</v>
      </c>
      <c r="R112" s="67">
        <f t="shared" si="15"/>
        <v>7</v>
      </c>
      <c r="S112" s="68" t="str">
        <f t="shared" si="16"/>
        <v>FERRIERE VENDEE TENNIS DE TABLE</v>
      </c>
      <c r="T112" s="67">
        <f t="shared" si="17"/>
        <v>344</v>
      </c>
      <c r="U112" s="7">
        <f t="shared" si="18"/>
        <v>4</v>
      </c>
      <c r="V112" s="7">
        <f t="shared" si="19"/>
        <v>20</v>
      </c>
      <c r="W112" s="7">
        <f>VLOOKUP(B112,CRITF!F:R,13,0)</f>
        <v>116</v>
      </c>
      <c r="X112" s="48">
        <f>VLOOKUP($B112,BJEU!$A:$E,5,0)</f>
        <v>28</v>
      </c>
      <c r="Y112" s="7">
        <f>VLOOKUP(B112,GPX!$A:$BC,55,0)</f>
        <v>156</v>
      </c>
      <c r="Z112" s="7">
        <f>VLOOKUP(B112,FRANCE!$A:$AQ,43,0)</f>
        <v>20</v>
      </c>
    </row>
    <row r="113" spans="2:26" ht="16.5" thickTop="1" thickBot="1" x14ac:dyDescent="0.4">
      <c r="B113">
        <v>12490024</v>
      </c>
      <c r="C113" s="1" t="s">
        <v>146</v>
      </c>
      <c r="D113" s="1">
        <f>VLOOKUP($B113,BF!$H:$O,8,0)</f>
        <v>0</v>
      </c>
      <c r="E113" s="1">
        <f>VLOOKUP($B113,MF!$H:$O,8,0)</f>
        <v>0</v>
      </c>
      <c r="F113" s="1">
        <f>VLOOKUP($B113,CF!$H:$O,8,0)</f>
        <v>0</v>
      </c>
      <c r="G113" s="1">
        <f>VLOOKUP($B113,JF!$H:$O,8,0)</f>
        <v>0</v>
      </c>
      <c r="H113" s="6">
        <f t="shared" si="11"/>
        <v>0</v>
      </c>
      <c r="I113" s="2">
        <f t="shared" si="12"/>
        <v>37</v>
      </c>
      <c r="J113" s="1">
        <f>VLOOKUP($B113,BG!$H:$O,8,0)</f>
        <v>0</v>
      </c>
      <c r="K113" s="1">
        <f>VLOOKUP($B113,MG!$H:$O,8,0)</f>
        <v>0</v>
      </c>
      <c r="L113" s="1">
        <f>VLOOKUP($B113,CG!$H:$O,8,0)</f>
        <v>0</v>
      </c>
      <c r="M113" s="1">
        <f>VLOOKUP($B113,JG!$H:$O,8,0)</f>
        <v>0</v>
      </c>
      <c r="N113" s="6">
        <f t="shared" si="13"/>
        <v>0</v>
      </c>
      <c r="O113" s="2">
        <f t="shared" si="14"/>
        <v>27</v>
      </c>
      <c r="R113" s="67" t="str">
        <f t="shared" si="15"/>
        <v/>
      </c>
      <c r="S113" s="68" t="str">
        <f t="shared" si="16"/>
        <v>FIEF SAUVIN (LE) - CB</v>
      </c>
      <c r="T113" s="67">
        <f t="shared" si="17"/>
        <v>0</v>
      </c>
      <c r="U113" s="7">
        <f t="shared" si="18"/>
        <v>0</v>
      </c>
      <c r="V113" s="7">
        <f t="shared" si="19"/>
        <v>0</v>
      </c>
      <c r="W113" s="7">
        <f>VLOOKUP(B113,CRITF!F:R,13,0)</f>
        <v>0</v>
      </c>
      <c r="X113" s="48">
        <f>VLOOKUP($B113,BJEU!$A:$E,5,0)</f>
        <v>0</v>
      </c>
      <c r="Y113" s="7">
        <f>VLOOKUP(B113,GPX!$A:$BC,55,0)</f>
        <v>0</v>
      </c>
      <c r="Z113" s="7">
        <f>VLOOKUP(B113,FRANCE!$A:$AQ,43,0)</f>
        <v>0</v>
      </c>
    </row>
    <row r="114" spans="2:26" ht="16.5" thickTop="1" thickBot="1" x14ac:dyDescent="0.4">
      <c r="B114">
        <v>12850138</v>
      </c>
      <c r="C114" s="1" t="s">
        <v>147</v>
      </c>
      <c r="D114" s="1">
        <f>VLOOKUP($B114,BF!$H:$O,8,0)</f>
        <v>0</v>
      </c>
      <c r="E114" s="1">
        <f>VLOOKUP($B114,MF!$H:$O,8,0)</f>
        <v>0</v>
      </c>
      <c r="F114" s="1">
        <f>VLOOKUP($B114,CF!$H:$O,8,0)</f>
        <v>0</v>
      </c>
      <c r="G114" s="1">
        <f>VLOOKUP($B114,JF!$H:$O,8,0)</f>
        <v>0</v>
      </c>
      <c r="H114" s="6">
        <f t="shared" si="11"/>
        <v>0</v>
      </c>
      <c r="I114" s="2">
        <f t="shared" si="12"/>
        <v>37</v>
      </c>
      <c r="J114" s="1">
        <f>VLOOKUP($B114,BG!$H:$O,8,0)</f>
        <v>0</v>
      </c>
      <c r="K114" s="1">
        <f>VLOOKUP($B114,MG!$H:$O,8,0)</f>
        <v>0</v>
      </c>
      <c r="L114" s="1">
        <f>VLOOKUP($B114,CG!$H:$O,8,0)</f>
        <v>0</v>
      </c>
      <c r="M114" s="1">
        <f>VLOOKUP($B114,JG!$H:$O,8,0)</f>
        <v>0</v>
      </c>
      <c r="N114" s="6">
        <f t="shared" si="13"/>
        <v>0</v>
      </c>
      <c r="O114" s="2">
        <f t="shared" si="14"/>
        <v>27</v>
      </c>
      <c r="R114" s="67" t="str">
        <f t="shared" si="15"/>
        <v/>
      </c>
      <c r="S114" s="68" t="str">
        <f t="shared" si="16"/>
        <v>FONTAINES-DOIX</v>
      </c>
      <c r="T114" s="67">
        <f t="shared" si="17"/>
        <v>0</v>
      </c>
      <c r="U114" s="7">
        <f t="shared" si="18"/>
        <v>0</v>
      </c>
      <c r="V114" s="7">
        <f t="shared" si="19"/>
        <v>0</v>
      </c>
      <c r="W114" s="7">
        <f>VLOOKUP(B114,CRITF!F:R,13,0)</f>
        <v>0</v>
      </c>
      <c r="X114" s="48">
        <f>VLOOKUP($B114,BJEU!$A:$E,5,0)</f>
        <v>0</v>
      </c>
      <c r="Y114" s="7">
        <f>VLOOKUP(B114,GPX!$A:$BC,55,0)</f>
        <v>0</v>
      </c>
      <c r="Z114" s="7">
        <f>VLOOKUP(B114,FRANCE!$A:$AQ,43,0)</f>
        <v>0</v>
      </c>
    </row>
    <row r="115" spans="2:26" ht="16.5" thickTop="1" thickBot="1" x14ac:dyDescent="0.4">
      <c r="B115">
        <v>12850020</v>
      </c>
      <c r="C115" s="1" t="s">
        <v>148</v>
      </c>
      <c r="D115" s="1">
        <f>VLOOKUP($B115,BF!$H:$O,8,0)</f>
        <v>0</v>
      </c>
      <c r="E115" s="1">
        <f>VLOOKUP($B115,MF!$H:$O,8,0)</f>
        <v>0</v>
      </c>
      <c r="F115" s="1">
        <f>VLOOKUP($B115,CF!$H:$O,8,0)</f>
        <v>0</v>
      </c>
      <c r="G115" s="1">
        <f>VLOOKUP($B115,JF!$H:$O,8,0)</f>
        <v>0</v>
      </c>
      <c r="H115" s="6">
        <f t="shared" si="11"/>
        <v>0</v>
      </c>
      <c r="I115" s="2">
        <f t="shared" si="12"/>
        <v>37</v>
      </c>
      <c r="J115" s="1">
        <f>VLOOKUP($B115,BG!$H:$O,8,0)</f>
        <v>0</v>
      </c>
      <c r="K115" s="1">
        <f>VLOOKUP($B115,MG!$H:$O,8,0)</f>
        <v>0</v>
      </c>
      <c r="L115" s="1">
        <f>VLOOKUP($B115,CG!$H:$O,8,0)</f>
        <v>0</v>
      </c>
      <c r="M115" s="1">
        <f>VLOOKUP($B115,JG!$H:$O,8,0)</f>
        <v>0</v>
      </c>
      <c r="N115" s="6">
        <f t="shared" si="13"/>
        <v>0</v>
      </c>
      <c r="O115" s="2">
        <f t="shared" si="14"/>
        <v>27</v>
      </c>
      <c r="R115" s="67" t="str">
        <f t="shared" si="15"/>
        <v/>
      </c>
      <c r="S115" s="68" t="str">
        <f t="shared" si="16"/>
        <v>FONTENAY TTC</v>
      </c>
      <c r="T115" s="67">
        <f t="shared" si="17"/>
        <v>0</v>
      </c>
      <c r="U115" s="7">
        <f t="shared" si="18"/>
        <v>0</v>
      </c>
      <c r="V115" s="7">
        <f t="shared" si="19"/>
        <v>0</v>
      </c>
      <c r="W115" s="7">
        <f>VLOOKUP(B115,CRITF!F:R,13,0)</f>
        <v>0</v>
      </c>
      <c r="X115" s="48">
        <f>VLOOKUP($B115,BJEU!$A:$E,5,0)</f>
        <v>0</v>
      </c>
      <c r="Y115" s="7">
        <f>VLOOKUP(B115,GPX!$A:$BC,55,0)</f>
        <v>0</v>
      </c>
      <c r="Z115" s="7">
        <f>VLOOKUP(B115,FRANCE!$A:$AQ,43,0)</f>
        <v>0</v>
      </c>
    </row>
    <row r="116" spans="2:26" ht="16.5" thickTop="1" thickBot="1" x14ac:dyDescent="0.4">
      <c r="B116">
        <v>12530010</v>
      </c>
      <c r="C116" s="1" t="s">
        <v>149</v>
      </c>
      <c r="D116" s="1">
        <f>VLOOKUP($B116,BF!$H:$O,8,0)</f>
        <v>0</v>
      </c>
      <c r="E116" s="1">
        <f>VLOOKUP($B116,MF!$H:$O,8,0)</f>
        <v>0</v>
      </c>
      <c r="F116" s="1">
        <f>VLOOKUP($B116,CF!$H:$O,8,0)</f>
        <v>0</v>
      </c>
      <c r="G116" s="1">
        <f>VLOOKUP($B116,JF!$H:$O,8,0)</f>
        <v>0</v>
      </c>
      <c r="H116" s="6">
        <f t="shared" si="11"/>
        <v>0</v>
      </c>
      <c r="I116" s="2">
        <f t="shared" si="12"/>
        <v>37</v>
      </c>
      <c r="J116" s="1">
        <f>VLOOKUP($B116,BG!$H:$O,8,0)</f>
        <v>0</v>
      </c>
      <c r="K116" s="1">
        <f>VLOOKUP($B116,MG!$H:$O,8,0)</f>
        <v>0</v>
      </c>
      <c r="L116" s="1">
        <f>VLOOKUP($B116,CG!$H:$O,8,0)</f>
        <v>0</v>
      </c>
      <c r="M116" s="1">
        <f>VLOOKUP($B116,JG!$H:$O,8,0)</f>
        <v>0</v>
      </c>
      <c r="N116" s="6">
        <f t="shared" si="13"/>
        <v>0</v>
      </c>
      <c r="O116" s="2">
        <f t="shared" si="14"/>
        <v>27</v>
      </c>
      <c r="R116" s="67" t="str">
        <f t="shared" si="15"/>
        <v/>
      </c>
      <c r="S116" s="68" t="str">
        <f t="shared" si="16"/>
        <v>FORCE US</v>
      </c>
      <c r="T116" s="67">
        <f t="shared" si="17"/>
        <v>0</v>
      </c>
      <c r="U116" s="7">
        <f t="shared" si="18"/>
        <v>0</v>
      </c>
      <c r="V116" s="7">
        <f t="shared" si="19"/>
        <v>0</v>
      </c>
      <c r="W116" s="7">
        <f>VLOOKUP(B116,CRITF!F:R,13,0)</f>
        <v>0</v>
      </c>
      <c r="X116" s="48">
        <f>VLOOKUP($B116,BJEU!$A:$E,5,0)</f>
        <v>0</v>
      </c>
      <c r="Y116" s="7">
        <f>VLOOKUP(B116,GPX!$A:$BC,55,0)</f>
        <v>0</v>
      </c>
      <c r="Z116" s="7">
        <f>VLOOKUP(B116,FRANCE!$A:$AQ,43,0)</f>
        <v>0</v>
      </c>
    </row>
    <row r="117" spans="2:26" ht="16.5" thickTop="1" thickBot="1" x14ac:dyDescent="0.4">
      <c r="B117">
        <v>12530015</v>
      </c>
      <c r="C117" s="1" t="s">
        <v>150</v>
      </c>
      <c r="D117" s="1">
        <f>VLOOKUP($B117,BF!$H:$O,8,0)</f>
        <v>0</v>
      </c>
      <c r="E117" s="1">
        <f>VLOOKUP($B117,MF!$H:$O,8,0)</f>
        <v>0</v>
      </c>
      <c r="F117" s="1">
        <f>VLOOKUP($B117,CF!$H:$O,8,0)</f>
        <v>0</v>
      </c>
      <c r="G117" s="1">
        <f>VLOOKUP($B117,JF!$H:$O,8,0)</f>
        <v>0</v>
      </c>
      <c r="H117" s="6">
        <f t="shared" si="11"/>
        <v>0</v>
      </c>
      <c r="I117" s="2">
        <f t="shared" si="12"/>
        <v>37</v>
      </c>
      <c r="J117" s="1">
        <f>VLOOKUP($B117,BG!$H:$O,8,0)</f>
        <v>0</v>
      </c>
      <c r="K117" s="1">
        <f>VLOOKUP($B117,MG!$H:$O,8,0)</f>
        <v>0</v>
      </c>
      <c r="L117" s="1">
        <f>VLOOKUP($B117,CG!$H:$O,8,0)</f>
        <v>0</v>
      </c>
      <c r="M117" s="1">
        <f>VLOOKUP($B117,JG!$H:$O,8,0)</f>
        <v>0</v>
      </c>
      <c r="N117" s="6">
        <f t="shared" si="13"/>
        <v>0</v>
      </c>
      <c r="O117" s="2">
        <f t="shared" si="14"/>
        <v>27</v>
      </c>
      <c r="R117" s="67" t="str">
        <f t="shared" si="15"/>
        <v/>
      </c>
      <c r="S117" s="68" t="str">
        <f t="shared" si="16"/>
        <v>FOUGEROLLES DU PLESSIS TTC</v>
      </c>
      <c r="T117" s="67">
        <f t="shared" si="17"/>
        <v>0</v>
      </c>
      <c r="U117" s="7">
        <f t="shared" si="18"/>
        <v>0</v>
      </c>
      <c r="V117" s="7">
        <f t="shared" si="19"/>
        <v>0</v>
      </c>
      <c r="W117" s="7">
        <f>VLOOKUP(B117,CRITF!F:R,13,0)</f>
        <v>0</v>
      </c>
      <c r="X117" s="48">
        <f>VLOOKUP($B117,BJEU!$A:$E,5,0)</f>
        <v>0</v>
      </c>
      <c r="Y117" s="7">
        <f>VLOOKUP(B117,GPX!$A:$BC,55,0)</f>
        <v>0</v>
      </c>
      <c r="Z117" s="7">
        <f>VLOOKUP(B117,FRANCE!$A:$AQ,43,0)</f>
        <v>0</v>
      </c>
    </row>
    <row r="118" spans="2:26" ht="16.5" thickTop="1" thickBot="1" x14ac:dyDescent="0.4">
      <c r="B118">
        <v>12720110</v>
      </c>
      <c r="C118" s="1" t="s">
        <v>151</v>
      </c>
      <c r="D118" s="1">
        <f>VLOOKUP($B118,BF!$H:$O,8,0)</f>
        <v>0</v>
      </c>
      <c r="E118" s="1">
        <f>VLOOKUP($B118,MF!$H:$O,8,0)</f>
        <v>0</v>
      </c>
      <c r="F118" s="1">
        <f>VLOOKUP($B118,CF!$H:$O,8,0)</f>
        <v>0</v>
      </c>
      <c r="G118" s="1">
        <f>VLOOKUP($B118,JF!$H:$O,8,0)</f>
        <v>0</v>
      </c>
      <c r="H118" s="6">
        <f t="shared" si="11"/>
        <v>0</v>
      </c>
      <c r="I118" s="2">
        <f t="shared" si="12"/>
        <v>37</v>
      </c>
      <c r="J118" s="1">
        <f>VLOOKUP($B118,BG!$H:$O,8,0)</f>
        <v>11</v>
      </c>
      <c r="K118" s="1">
        <f>VLOOKUP($B118,MG!$H:$O,8,0)</f>
        <v>0</v>
      </c>
      <c r="L118" s="1">
        <f>VLOOKUP($B118,CG!$H:$O,8,0)</f>
        <v>0</v>
      </c>
      <c r="M118" s="1">
        <f>VLOOKUP($B118,JG!$H:$O,8,0)</f>
        <v>0</v>
      </c>
      <c r="N118" s="6">
        <f t="shared" si="13"/>
        <v>11</v>
      </c>
      <c r="O118" s="2">
        <f t="shared" si="14"/>
        <v>13</v>
      </c>
      <c r="R118" s="67">
        <f t="shared" si="15"/>
        <v>19</v>
      </c>
      <c r="S118" s="68" t="str">
        <f t="shared" si="16"/>
        <v>FOULLETOURTE T.T.</v>
      </c>
      <c r="T118" s="67">
        <f t="shared" si="17"/>
        <v>52</v>
      </c>
      <c r="U118" s="7">
        <f t="shared" si="18"/>
        <v>0</v>
      </c>
      <c r="V118" s="7">
        <f t="shared" si="19"/>
        <v>0</v>
      </c>
      <c r="W118" s="7">
        <f>VLOOKUP(B118,CRITF!F:R,13,0)</f>
        <v>18</v>
      </c>
      <c r="X118" s="48">
        <f>VLOOKUP($B118,BJEU!$A:$E,5,0)</f>
        <v>0</v>
      </c>
      <c r="Y118" s="7">
        <f>VLOOKUP(B118,GPX!$A:$BC,55,0)</f>
        <v>24</v>
      </c>
      <c r="Z118" s="7">
        <f>VLOOKUP(B118,FRANCE!$A:$AQ,43,0)</f>
        <v>10</v>
      </c>
    </row>
    <row r="119" spans="2:26" ht="16.5" thickTop="1" thickBot="1" x14ac:dyDescent="0.4">
      <c r="B119">
        <v>12530005</v>
      </c>
      <c r="C119" s="1" t="s">
        <v>152</v>
      </c>
      <c r="D119" s="1">
        <f>VLOOKUP($B119,BF!$H:$O,8,0)</f>
        <v>0</v>
      </c>
      <c r="E119" s="1">
        <f>VLOOKUP($B119,MF!$H:$O,8,0)</f>
        <v>0</v>
      </c>
      <c r="F119" s="1">
        <f>VLOOKUP($B119,CF!$H:$O,8,0)</f>
        <v>0</v>
      </c>
      <c r="G119" s="1">
        <f>VLOOKUP($B119,JF!$H:$O,8,0)</f>
        <v>0</v>
      </c>
      <c r="H119" s="6">
        <f t="shared" si="11"/>
        <v>0</v>
      </c>
      <c r="I119" s="2">
        <f t="shared" si="12"/>
        <v>37</v>
      </c>
      <c r="J119" s="1">
        <f>VLOOKUP($B119,BG!$H:$O,8,0)</f>
        <v>0</v>
      </c>
      <c r="K119" s="1">
        <f>VLOOKUP($B119,MG!$H:$O,8,0)</f>
        <v>0</v>
      </c>
      <c r="L119" s="1">
        <f>VLOOKUP($B119,CG!$H:$O,8,0)</f>
        <v>0</v>
      </c>
      <c r="M119" s="1">
        <f>VLOOKUP($B119,JG!$H:$O,8,0)</f>
        <v>0</v>
      </c>
      <c r="N119" s="6">
        <f t="shared" si="13"/>
        <v>0</v>
      </c>
      <c r="O119" s="2">
        <f t="shared" si="14"/>
        <v>27</v>
      </c>
      <c r="R119" s="67" t="str">
        <f t="shared" si="15"/>
        <v/>
      </c>
      <c r="S119" s="68" t="str">
        <f t="shared" si="16"/>
        <v>GASTINES CUILLE AS</v>
      </c>
      <c r="T119" s="67">
        <f t="shared" si="17"/>
        <v>0</v>
      </c>
      <c r="U119" s="7">
        <f t="shared" si="18"/>
        <v>0</v>
      </c>
      <c r="V119" s="7">
        <f t="shared" si="19"/>
        <v>0</v>
      </c>
      <c r="W119" s="7">
        <f>VLOOKUP(B119,CRITF!F:R,13,0)</f>
        <v>0</v>
      </c>
      <c r="X119" s="48">
        <f>VLOOKUP($B119,BJEU!$A:$E,5,0)</f>
        <v>0</v>
      </c>
      <c r="Y119" s="7">
        <f>VLOOKUP(B119,GPX!$A:$BC,55,0)</f>
        <v>0</v>
      </c>
      <c r="Z119" s="7">
        <f>VLOOKUP(B119,FRANCE!$A:$AQ,43,0)</f>
        <v>0</v>
      </c>
    </row>
    <row r="120" spans="2:26" ht="16.5" thickTop="1" thickBot="1" x14ac:dyDescent="0.4">
      <c r="B120">
        <v>12440191</v>
      </c>
      <c r="C120" s="1" t="s">
        <v>153</v>
      </c>
      <c r="D120" s="1">
        <f>VLOOKUP($B120,BF!$H:$O,8,0)</f>
        <v>0</v>
      </c>
      <c r="E120" s="1">
        <f>VLOOKUP($B120,MF!$H:$O,8,0)</f>
        <v>0</v>
      </c>
      <c r="F120" s="1">
        <f>VLOOKUP($B120,CF!$H:$O,8,0)</f>
        <v>0</v>
      </c>
      <c r="G120" s="1">
        <f>VLOOKUP($B120,JF!$H:$O,8,0)</f>
        <v>0</v>
      </c>
      <c r="H120" s="6">
        <f t="shared" si="11"/>
        <v>0</v>
      </c>
      <c r="I120" s="2">
        <f t="shared" si="12"/>
        <v>37</v>
      </c>
      <c r="J120" s="1">
        <f>VLOOKUP($B120,BG!$H:$O,8,0)</f>
        <v>0</v>
      </c>
      <c r="K120" s="1">
        <f>VLOOKUP($B120,MG!$H:$O,8,0)</f>
        <v>0</v>
      </c>
      <c r="L120" s="1">
        <f>VLOOKUP($B120,CG!$H:$O,8,0)</f>
        <v>0</v>
      </c>
      <c r="M120" s="1">
        <f>VLOOKUP($B120,JG!$H:$O,8,0)</f>
        <v>0</v>
      </c>
      <c r="N120" s="6">
        <f t="shared" si="13"/>
        <v>0</v>
      </c>
      <c r="O120" s="2">
        <f t="shared" si="14"/>
        <v>27</v>
      </c>
      <c r="R120" s="67" t="str">
        <f t="shared" si="15"/>
        <v/>
      </c>
      <c r="S120" s="68" t="str">
        <f t="shared" si="16"/>
        <v>GAVRE (LE) T.T.</v>
      </c>
      <c r="T120" s="67">
        <f t="shared" si="17"/>
        <v>0</v>
      </c>
      <c r="U120" s="7">
        <f t="shared" si="18"/>
        <v>0</v>
      </c>
      <c r="V120" s="7">
        <f t="shared" si="19"/>
        <v>0</v>
      </c>
      <c r="W120" s="7">
        <f>VLOOKUP(B120,CRITF!F:R,13,0)</f>
        <v>0</v>
      </c>
      <c r="X120" s="48">
        <f>VLOOKUP($B120,BJEU!$A:$E,5,0)</f>
        <v>0</v>
      </c>
      <c r="Y120" s="7">
        <f>VLOOKUP(B120,GPX!$A:$BC,55,0)</f>
        <v>0</v>
      </c>
      <c r="Z120" s="7">
        <f>VLOOKUP(B120,FRANCE!$A:$AQ,43,0)</f>
        <v>0</v>
      </c>
    </row>
    <row r="121" spans="2:26" ht="16.5" thickTop="1" thickBot="1" x14ac:dyDescent="0.4">
      <c r="B121">
        <v>12530074</v>
      </c>
      <c r="C121" s="1" t="s">
        <v>154</v>
      </c>
      <c r="D121" s="1">
        <f>VLOOKUP($B121,BF!$H:$O,8,0)</f>
        <v>0</v>
      </c>
      <c r="E121" s="1">
        <f>VLOOKUP($B121,MF!$H:$O,8,0)</f>
        <v>0</v>
      </c>
      <c r="F121" s="1">
        <f>VLOOKUP($B121,CF!$H:$O,8,0)</f>
        <v>0</v>
      </c>
      <c r="G121" s="1">
        <f>VLOOKUP($B121,JF!$H:$O,8,0)</f>
        <v>0</v>
      </c>
      <c r="H121" s="6">
        <f t="shared" si="11"/>
        <v>0</v>
      </c>
      <c r="I121" s="2">
        <f t="shared" si="12"/>
        <v>37</v>
      </c>
      <c r="J121" s="1">
        <f>VLOOKUP($B121,BG!$H:$O,8,0)</f>
        <v>0</v>
      </c>
      <c r="K121" s="1">
        <f>VLOOKUP($B121,MG!$H:$O,8,0)</f>
        <v>0</v>
      </c>
      <c r="L121" s="1">
        <f>VLOOKUP($B121,CG!$H:$O,8,0)</f>
        <v>0</v>
      </c>
      <c r="M121" s="1">
        <f>VLOOKUP($B121,JG!$H:$O,8,0)</f>
        <v>0</v>
      </c>
      <c r="N121" s="6">
        <f t="shared" si="13"/>
        <v>0</v>
      </c>
      <c r="O121" s="2">
        <f t="shared" si="14"/>
        <v>27</v>
      </c>
      <c r="R121" s="67" t="str">
        <f t="shared" si="15"/>
        <v/>
      </c>
      <c r="S121" s="68" t="str">
        <f t="shared" si="16"/>
        <v>GENNES SUR GLAIZE A.S.T.T</v>
      </c>
      <c r="T121" s="67">
        <f t="shared" si="17"/>
        <v>0</v>
      </c>
      <c r="U121" s="7">
        <f t="shared" si="18"/>
        <v>0</v>
      </c>
      <c r="V121" s="7">
        <f t="shared" si="19"/>
        <v>0</v>
      </c>
      <c r="W121" s="7">
        <f>VLOOKUP(B121,CRITF!F:R,13,0)</f>
        <v>0</v>
      </c>
      <c r="X121" s="48">
        <f>VLOOKUP($B121,BJEU!$A:$E,5,0)</f>
        <v>0</v>
      </c>
      <c r="Y121" s="7">
        <f>VLOOKUP(B121,GPX!$A:$BC,55,0)</f>
        <v>0</v>
      </c>
      <c r="Z121" s="7">
        <f>VLOOKUP(B121,FRANCE!$A:$AQ,43,0)</f>
        <v>0</v>
      </c>
    </row>
    <row r="122" spans="2:26" ht="16.5" thickTop="1" thickBot="1" x14ac:dyDescent="0.4">
      <c r="B122">
        <v>12490008</v>
      </c>
      <c r="C122" s="1" t="s">
        <v>155</v>
      </c>
      <c r="D122" s="1">
        <f>VLOOKUP($B122,BF!$H:$O,8,0)</f>
        <v>0</v>
      </c>
      <c r="E122" s="1">
        <f>VLOOKUP($B122,MF!$H:$O,8,0)</f>
        <v>0</v>
      </c>
      <c r="F122" s="1">
        <f>VLOOKUP($B122,CF!$H:$O,8,0)</f>
        <v>0</v>
      </c>
      <c r="G122" s="1">
        <f>VLOOKUP($B122,JF!$H:$O,8,0)</f>
        <v>0</v>
      </c>
      <c r="H122" s="6">
        <f t="shared" si="11"/>
        <v>0</v>
      </c>
      <c r="I122" s="2">
        <f t="shared" si="12"/>
        <v>37</v>
      </c>
      <c r="J122" s="1">
        <f>VLOOKUP($B122,BG!$H:$O,8,0)</f>
        <v>0</v>
      </c>
      <c r="K122" s="1">
        <f>VLOOKUP($B122,MG!$H:$O,8,0)</f>
        <v>0</v>
      </c>
      <c r="L122" s="1">
        <f>VLOOKUP($B122,CG!$H:$O,8,0)</f>
        <v>0</v>
      </c>
      <c r="M122" s="1">
        <f>VLOOKUP($B122,JG!$H:$O,8,0)</f>
        <v>0</v>
      </c>
      <c r="N122" s="6">
        <f t="shared" si="13"/>
        <v>0</v>
      </c>
      <c r="O122" s="2">
        <f t="shared" si="14"/>
        <v>27</v>
      </c>
      <c r="R122" s="67" t="str">
        <f t="shared" si="15"/>
        <v/>
      </c>
      <c r="S122" s="68" t="str">
        <f t="shared" si="16"/>
        <v>GESTE Espoir</v>
      </c>
      <c r="T122" s="67">
        <f t="shared" si="17"/>
        <v>0</v>
      </c>
      <c r="U122" s="7">
        <f t="shared" si="18"/>
        <v>0</v>
      </c>
      <c r="V122" s="7">
        <f t="shared" si="19"/>
        <v>0</v>
      </c>
      <c r="W122" s="7">
        <f>VLOOKUP(B122,CRITF!F:R,13,0)</f>
        <v>0</v>
      </c>
      <c r="X122" s="48">
        <f>VLOOKUP($B122,BJEU!$A:$E,5,0)</f>
        <v>0</v>
      </c>
      <c r="Y122" s="7">
        <f>VLOOKUP(B122,GPX!$A:$BC,55,0)</f>
        <v>0</v>
      </c>
      <c r="Z122" s="7">
        <f>VLOOKUP(B122,FRANCE!$A:$AQ,43,0)</f>
        <v>0</v>
      </c>
    </row>
    <row r="123" spans="2:26" ht="16.5" thickTop="1" thickBot="1" x14ac:dyDescent="0.4">
      <c r="B123">
        <v>12850162</v>
      </c>
      <c r="C123" s="1" t="s">
        <v>156</v>
      </c>
      <c r="D123" s="1">
        <f>VLOOKUP($B123,BF!$H:$O,8,0)</f>
        <v>0</v>
      </c>
      <c r="E123" s="1">
        <f>VLOOKUP($B123,MF!$H:$O,8,0)</f>
        <v>0</v>
      </c>
      <c r="F123" s="1">
        <f>VLOOKUP($B123,CF!$H:$O,8,0)</f>
        <v>0</v>
      </c>
      <c r="G123" s="1">
        <f>VLOOKUP($B123,JF!$H:$O,8,0)</f>
        <v>0</v>
      </c>
      <c r="H123" s="6">
        <f t="shared" si="11"/>
        <v>0</v>
      </c>
      <c r="I123" s="2">
        <f t="shared" si="12"/>
        <v>37</v>
      </c>
      <c r="J123" s="1">
        <f>VLOOKUP($B123,BG!$H:$O,8,0)</f>
        <v>0</v>
      </c>
      <c r="K123" s="1">
        <f>VLOOKUP($B123,MG!$H:$O,8,0)</f>
        <v>0</v>
      </c>
      <c r="L123" s="1">
        <f>VLOOKUP($B123,CG!$H:$O,8,0)</f>
        <v>0</v>
      </c>
      <c r="M123" s="1">
        <f>VLOOKUP($B123,JG!$H:$O,8,0)</f>
        <v>0</v>
      </c>
      <c r="N123" s="6">
        <f t="shared" si="13"/>
        <v>0</v>
      </c>
      <c r="O123" s="2">
        <f t="shared" si="14"/>
        <v>27</v>
      </c>
      <c r="R123" s="67" t="str">
        <f t="shared" si="15"/>
        <v/>
      </c>
      <c r="S123" s="68" t="str">
        <f t="shared" si="16"/>
        <v>GIROUARD</v>
      </c>
      <c r="T123" s="67">
        <f t="shared" si="17"/>
        <v>0</v>
      </c>
      <c r="U123" s="7">
        <f t="shared" si="18"/>
        <v>0</v>
      </c>
      <c r="V123" s="7">
        <f t="shared" si="19"/>
        <v>0</v>
      </c>
      <c r="W123" s="7">
        <f>VLOOKUP(B123,CRITF!F:R,13,0)</f>
        <v>0</v>
      </c>
      <c r="X123" s="48">
        <f>VLOOKUP($B123,BJEU!$A:$E,5,0)</f>
        <v>0</v>
      </c>
      <c r="Y123" s="7">
        <f>VLOOKUP(B123,GPX!$A:$BC,55,0)</f>
        <v>0</v>
      </c>
      <c r="Z123" s="7">
        <f>VLOOKUP(B123,FRANCE!$A:$AQ,43,0)</f>
        <v>0</v>
      </c>
    </row>
    <row r="124" spans="2:26" ht="16.5" thickTop="1" thickBot="1" x14ac:dyDescent="0.4">
      <c r="B124">
        <v>12530079</v>
      </c>
      <c r="C124" s="1" t="s">
        <v>157</v>
      </c>
      <c r="D124" s="1">
        <f>VLOOKUP($B124,BF!$H:$O,8,0)</f>
        <v>0</v>
      </c>
      <c r="E124" s="1">
        <f>VLOOKUP($B124,MF!$H:$O,8,0)</f>
        <v>0</v>
      </c>
      <c r="F124" s="1">
        <f>VLOOKUP($B124,CF!$H:$O,8,0)</f>
        <v>0</v>
      </c>
      <c r="G124" s="1">
        <f>VLOOKUP($B124,JF!$H:$O,8,0)</f>
        <v>0</v>
      </c>
      <c r="H124" s="6">
        <f t="shared" si="11"/>
        <v>0</v>
      </c>
      <c r="I124" s="2">
        <f t="shared" si="12"/>
        <v>37</v>
      </c>
      <c r="J124" s="1">
        <f>VLOOKUP($B124,BG!$H:$O,8,0)</f>
        <v>0</v>
      </c>
      <c r="K124" s="1">
        <f>VLOOKUP($B124,MG!$H:$O,8,0)</f>
        <v>0</v>
      </c>
      <c r="L124" s="1">
        <f>VLOOKUP($B124,CG!$H:$O,8,0)</f>
        <v>0</v>
      </c>
      <c r="M124" s="1">
        <f>VLOOKUP($B124,JG!$H:$O,8,0)</f>
        <v>0</v>
      </c>
      <c r="N124" s="6">
        <f t="shared" si="13"/>
        <v>0</v>
      </c>
      <c r="O124" s="2">
        <f t="shared" si="14"/>
        <v>27</v>
      </c>
      <c r="R124" s="67" t="str">
        <f t="shared" si="15"/>
        <v/>
      </c>
      <c r="S124" s="68" t="str">
        <f t="shared" si="16"/>
        <v>GORRONNAIS Tennis de Table</v>
      </c>
      <c r="T124" s="67">
        <f t="shared" si="17"/>
        <v>0</v>
      </c>
      <c r="U124" s="7">
        <f t="shared" si="18"/>
        <v>0</v>
      </c>
      <c r="V124" s="7">
        <f t="shared" si="19"/>
        <v>0</v>
      </c>
      <c r="W124" s="7">
        <f>VLOOKUP(B124,CRITF!F:R,13,0)</f>
        <v>0</v>
      </c>
      <c r="X124" s="48">
        <f>VLOOKUP($B124,BJEU!$A:$E,5,0)</f>
        <v>0</v>
      </c>
      <c r="Y124" s="7">
        <f>VLOOKUP(B124,GPX!$A:$BC,55,0)</f>
        <v>0</v>
      </c>
      <c r="Z124" s="7">
        <f>VLOOKUP(B124,FRANCE!$A:$AQ,43,0)</f>
        <v>0</v>
      </c>
    </row>
    <row r="125" spans="2:26" ht="16.5" thickTop="1" thickBot="1" x14ac:dyDescent="0.4">
      <c r="B125">
        <v>12440238</v>
      </c>
      <c r="C125" s="1" t="s">
        <v>158</v>
      </c>
      <c r="D125" s="1">
        <f>VLOOKUP($B125,BF!$H:$O,8,0)</f>
        <v>0</v>
      </c>
      <c r="E125" s="1">
        <f>VLOOKUP($B125,MF!$H:$O,8,0)</f>
        <v>0</v>
      </c>
      <c r="F125" s="1">
        <f>VLOOKUP($B125,CF!$H:$O,8,0)</f>
        <v>0</v>
      </c>
      <c r="G125" s="1">
        <f>VLOOKUP($B125,JF!$H:$O,8,0)</f>
        <v>0</v>
      </c>
      <c r="H125" s="6">
        <f t="shared" si="11"/>
        <v>0</v>
      </c>
      <c r="I125" s="2">
        <f t="shared" si="12"/>
        <v>37</v>
      </c>
      <c r="J125" s="1">
        <f>VLOOKUP($B125,BG!$H:$O,8,0)</f>
        <v>0</v>
      </c>
      <c r="K125" s="1">
        <f>VLOOKUP($B125,MG!$H:$O,8,0)</f>
        <v>0</v>
      </c>
      <c r="L125" s="1">
        <f>VLOOKUP($B125,CG!$H:$O,8,0)</f>
        <v>0</v>
      </c>
      <c r="M125" s="1">
        <f>VLOOKUP($B125,JG!$H:$O,8,0)</f>
        <v>0</v>
      </c>
      <c r="N125" s="6">
        <f t="shared" si="13"/>
        <v>0</v>
      </c>
      <c r="O125" s="2">
        <f t="shared" si="14"/>
        <v>27</v>
      </c>
      <c r="R125" s="67" t="str">
        <f t="shared" si="15"/>
        <v/>
      </c>
      <c r="S125" s="68" t="str">
        <f t="shared" si="16"/>
        <v>GOULAINE OMNISPORTS</v>
      </c>
      <c r="T125" s="67">
        <f t="shared" si="17"/>
        <v>0</v>
      </c>
      <c r="U125" s="7">
        <f t="shared" si="18"/>
        <v>0</v>
      </c>
      <c r="V125" s="7">
        <f t="shared" si="19"/>
        <v>0</v>
      </c>
      <c r="W125" s="7">
        <f>VLOOKUP(B125,CRITF!F:R,13,0)</f>
        <v>0</v>
      </c>
      <c r="X125" s="48">
        <f>VLOOKUP($B125,BJEU!$A:$E,5,0)</f>
        <v>0</v>
      </c>
      <c r="Y125" s="7">
        <f>VLOOKUP(B125,GPX!$A:$BC,55,0)</f>
        <v>0</v>
      </c>
      <c r="Z125" s="7">
        <f>VLOOKUP(B125,FRANCE!$A:$AQ,43,0)</f>
        <v>0</v>
      </c>
    </row>
    <row r="126" spans="2:26" ht="16.5" thickTop="1" thickBot="1" x14ac:dyDescent="0.4">
      <c r="B126">
        <v>12440158</v>
      </c>
      <c r="C126" s="1" t="s">
        <v>159</v>
      </c>
      <c r="D126" s="1">
        <f>VLOOKUP($B126,BF!$H:$O,8,0)</f>
        <v>0</v>
      </c>
      <c r="E126" s="1">
        <f>VLOOKUP($B126,MF!$H:$O,8,0)</f>
        <v>0</v>
      </c>
      <c r="F126" s="1">
        <f>VLOOKUP($B126,CF!$H:$O,8,0)</f>
        <v>0</v>
      </c>
      <c r="G126" s="1">
        <f>VLOOKUP($B126,JF!$H:$O,8,0)</f>
        <v>0</v>
      </c>
      <c r="H126" s="6">
        <f t="shared" si="11"/>
        <v>0</v>
      </c>
      <c r="I126" s="2">
        <f t="shared" si="12"/>
        <v>37</v>
      </c>
      <c r="J126" s="1">
        <f>VLOOKUP($B126,BG!$H:$O,8,0)</f>
        <v>0</v>
      </c>
      <c r="K126" s="1">
        <f>VLOOKUP($B126,MG!$H:$O,8,0)</f>
        <v>0</v>
      </c>
      <c r="L126" s="1">
        <f>VLOOKUP($B126,CG!$H:$O,8,0)</f>
        <v>0</v>
      </c>
      <c r="M126" s="1">
        <f>VLOOKUP($B126,JG!$H:$O,8,0)</f>
        <v>0</v>
      </c>
      <c r="N126" s="6">
        <f t="shared" si="13"/>
        <v>0</v>
      </c>
      <c r="O126" s="2">
        <f t="shared" si="14"/>
        <v>27</v>
      </c>
      <c r="R126" s="67" t="str">
        <f t="shared" si="15"/>
        <v/>
      </c>
      <c r="S126" s="68" t="str">
        <f t="shared" si="16"/>
        <v>GRANDCHAMP T.T.</v>
      </c>
      <c r="T126" s="67">
        <f t="shared" si="17"/>
        <v>0</v>
      </c>
      <c r="U126" s="7">
        <f t="shared" si="18"/>
        <v>0</v>
      </c>
      <c r="V126" s="7">
        <f t="shared" si="19"/>
        <v>0</v>
      </c>
      <c r="W126" s="7">
        <f>VLOOKUP(B126,CRITF!F:R,13,0)</f>
        <v>0</v>
      </c>
      <c r="X126" s="48">
        <f>VLOOKUP($B126,BJEU!$A:$E,5,0)</f>
        <v>0</v>
      </c>
      <c r="Y126" s="7">
        <f>VLOOKUP(B126,GPX!$A:$BC,55,0)</f>
        <v>0</v>
      </c>
      <c r="Z126" s="7">
        <f>VLOOKUP(B126,FRANCE!$A:$AQ,43,0)</f>
        <v>0</v>
      </c>
    </row>
    <row r="127" spans="2:26" ht="16.5" thickTop="1" thickBot="1" x14ac:dyDescent="0.4">
      <c r="B127">
        <v>12530038</v>
      </c>
      <c r="C127" s="1" t="s">
        <v>160</v>
      </c>
      <c r="D127" s="1">
        <f>VLOOKUP($B127,BF!$H:$O,8,0)</f>
        <v>0</v>
      </c>
      <c r="E127" s="1">
        <f>VLOOKUP($B127,MF!$H:$O,8,0)</f>
        <v>0</v>
      </c>
      <c r="F127" s="1">
        <f>VLOOKUP($B127,CF!$H:$O,8,0)</f>
        <v>0</v>
      </c>
      <c r="G127" s="1">
        <f>VLOOKUP($B127,JF!$H:$O,8,0)</f>
        <v>0</v>
      </c>
      <c r="H127" s="6">
        <f t="shared" si="11"/>
        <v>0</v>
      </c>
      <c r="I127" s="2">
        <f t="shared" si="12"/>
        <v>37</v>
      </c>
      <c r="J127" s="1">
        <f>VLOOKUP($B127,BG!$H:$O,8,0)</f>
        <v>0</v>
      </c>
      <c r="K127" s="1">
        <f>VLOOKUP($B127,MG!$H:$O,8,0)</f>
        <v>0</v>
      </c>
      <c r="L127" s="1">
        <f>VLOOKUP($B127,CG!$H:$O,8,0)</f>
        <v>0</v>
      </c>
      <c r="M127" s="1">
        <f>VLOOKUP($B127,JG!$H:$O,8,0)</f>
        <v>0</v>
      </c>
      <c r="N127" s="6">
        <f t="shared" si="13"/>
        <v>0</v>
      </c>
      <c r="O127" s="2">
        <f t="shared" si="14"/>
        <v>27</v>
      </c>
      <c r="R127" s="67" t="str">
        <f t="shared" si="15"/>
        <v/>
      </c>
      <c r="S127" s="68" t="str">
        <f t="shared" si="16"/>
        <v>GREZ EN BOUERE C.P</v>
      </c>
      <c r="T127" s="67">
        <f t="shared" si="17"/>
        <v>0</v>
      </c>
      <c r="U127" s="7">
        <f t="shared" si="18"/>
        <v>0</v>
      </c>
      <c r="V127" s="7">
        <f t="shared" si="19"/>
        <v>0</v>
      </c>
      <c r="W127" s="7">
        <f>VLOOKUP(B127,CRITF!F:R,13,0)</f>
        <v>0</v>
      </c>
      <c r="X127" s="48">
        <f>VLOOKUP($B127,BJEU!$A:$E,5,0)</f>
        <v>0</v>
      </c>
      <c r="Y127" s="7">
        <f>VLOOKUP(B127,GPX!$A:$BC,55,0)</f>
        <v>0</v>
      </c>
      <c r="Z127" s="7">
        <f>VLOOKUP(B127,FRANCE!$A:$AQ,43,0)</f>
        <v>0</v>
      </c>
    </row>
    <row r="128" spans="2:26" ht="16.5" thickTop="1" thickBot="1" x14ac:dyDescent="0.4">
      <c r="B128">
        <v>12440263</v>
      </c>
      <c r="C128" s="1" t="s">
        <v>707</v>
      </c>
      <c r="D128" s="1">
        <f>VLOOKUP($B128,BF!$H:$O,8,0)</f>
        <v>0</v>
      </c>
      <c r="E128" s="1">
        <f>VLOOKUP($B128,MF!$H:$O,8,0)</f>
        <v>0</v>
      </c>
      <c r="F128" s="1">
        <f>VLOOKUP($B128,CF!$H:$O,8,0)</f>
        <v>0</v>
      </c>
      <c r="G128" s="1">
        <f>VLOOKUP($B128,JF!$H:$O,8,0)</f>
        <v>0</v>
      </c>
      <c r="H128" s="6">
        <f t="shared" si="11"/>
        <v>0</v>
      </c>
      <c r="I128" s="2">
        <f t="shared" si="12"/>
        <v>37</v>
      </c>
      <c r="J128" s="1">
        <f>VLOOKUP($B128,BG!$H:$O,8,0)</f>
        <v>0</v>
      </c>
      <c r="K128" s="1">
        <f>VLOOKUP($B128,MG!$H:$O,8,0)</f>
        <v>0</v>
      </c>
      <c r="L128" s="1">
        <f>VLOOKUP($B128,CG!$H:$O,8,0)</f>
        <v>0</v>
      </c>
      <c r="M128" s="1">
        <f>VLOOKUP($B128,JG!$H:$O,8,0)</f>
        <v>0</v>
      </c>
      <c r="N128" s="6">
        <f t="shared" si="13"/>
        <v>0</v>
      </c>
      <c r="O128" s="2">
        <f t="shared" si="14"/>
        <v>27</v>
      </c>
      <c r="R128" s="67" t="str">
        <f t="shared" si="15"/>
        <v/>
      </c>
      <c r="S128" s="68" t="str">
        <f t="shared" si="16"/>
        <v>GUEMENE PONGISTES</v>
      </c>
      <c r="T128" s="67">
        <f t="shared" si="17"/>
        <v>0</v>
      </c>
      <c r="U128" s="7">
        <f t="shared" si="18"/>
        <v>0</v>
      </c>
      <c r="V128" s="7">
        <f t="shared" si="19"/>
        <v>0</v>
      </c>
      <c r="W128" s="7">
        <f>VLOOKUP(B128,CRITF!F:R,13,0)</f>
        <v>0</v>
      </c>
      <c r="X128" s="48">
        <f>VLOOKUP($B128,BJEU!$A:$E,5,0)</f>
        <v>0</v>
      </c>
      <c r="Y128" s="7">
        <f>VLOOKUP(B128,GPX!$A:$BC,55,0)</f>
        <v>0</v>
      </c>
      <c r="Z128" s="7">
        <f>VLOOKUP(B128,FRANCE!$A:$AQ,43,0)</f>
        <v>0</v>
      </c>
    </row>
    <row r="129" spans="2:26" ht="16.5" thickTop="1" thickBot="1" x14ac:dyDescent="0.4">
      <c r="B129">
        <v>12440039</v>
      </c>
      <c r="C129" s="1" t="s">
        <v>161</v>
      </c>
      <c r="D129" s="1">
        <f>VLOOKUP($B129,BF!$H:$O,8,0)</f>
        <v>0</v>
      </c>
      <c r="E129" s="1">
        <f>VLOOKUP($B129,MF!$H:$O,8,0)</f>
        <v>0</v>
      </c>
      <c r="F129" s="1">
        <f>VLOOKUP($B129,CF!$H:$O,8,0)</f>
        <v>0</v>
      </c>
      <c r="G129" s="1">
        <f>VLOOKUP($B129,JF!$H:$O,8,0)</f>
        <v>0</v>
      </c>
      <c r="H129" s="6">
        <f t="shared" si="11"/>
        <v>0</v>
      </c>
      <c r="I129" s="2">
        <f t="shared" si="12"/>
        <v>37</v>
      </c>
      <c r="J129" s="1">
        <f>VLOOKUP($B129,BG!$H:$O,8,0)</f>
        <v>0</v>
      </c>
      <c r="K129" s="1">
        <f>VLOOKUP($B129,MG!$H:$O,8,0)</f>
        <v>0</v>
      </c>
      <c r="L129" s="1">
        <f>VLOOKUP($B129,CG!$H:$O,8,0)</f>
        <v>0</v>
      </c>
      <c r="M129" s="1">
        <f>VLOOKUP($B129,JG!$H:$O,8,0)</f>
        <v>0</v>
      </c>
      <c r="N129" s="6">
        <f t="shared" si="13"/>
        <v>0</v>
      </c>
      <c r="O129" s="2">
        <f t="shared" si="14"/>
        <v>27</v>
      </c>
      <c r="R129" s="67" t="str">
        <f t="shared" si="15"/>
        <v/>
      </c>
      <c r="S129" s="68" t="str">
        <f t="shared" si="16"/>
        <v>HAIE FOUASSIERE (LA) T.T.C</v>
      </c>
      <c r="T129" s="67">
        <f t="shared" si="17"/>
        <v>0</v>
      </c>
      <c r="U129" s="7">
        <f t="shared" si="18"/>
        <v>0</v>
      </c>
      <c r="V129" s="7">
        <f t="shared" si="19"/>
        <v>0</v>
      </c>
      <c r="W129" s="7">
        <f>VLOOKUP(B129,CRITF!F:R,13,0)</f>
        <v>0</v>
      </c>
      <c r="X129" s="48">
        <f>VLOOKUP($B129,BJEU!$A:$E,5,0)</f>
        <v>0</v>
      </c>
      <c r="Y129" s="7">
        <f>VLOOKUP(B129,GPX!$A:$BC,55,0)</f>
        <v>0</v>
      </c>
      <c r="Z129" s="7">
        <f>VLOOKUP(B129,FRANCE!$A:$AQ,43,0)</f>
        <v>0</v>
      </c>
    </row>
    <row r="130" spans="2:26" ht="16.5" thickTop="1" thickBot="1" x14ac:dyDescent="0.4">
      <c r="B130">
        <v>12530065</v>
      </c>
      <c r="C130" s="1" t="s">
        <v>162</v>
      </c>
      <c r="D130" s="1">
        <f>VLOOKUP($B130,BF!$H:$O,8,0)</f>
        <v>0</v>
      </c>
      <c r="E130" s="1">
        <f>VLOOKUP($B130,MF!$H:$O,8,0)</f>
        <v>0</v>
      </c>
      <c r="F130" s="1">
        <f>VLOOKUP($B130,CF!$H:$O,8,0)</f>
        <v>0</v>
      </c>
      <c r="G130" s="1">
        <f>VLOOKUP($B130,JF!$H:$O,8,0)</f>
        <v>0</v>
      </c>
      <c r="H130" s="6">
        <f t="shared" ref="H130:H193" si="20">SUM(D130:G130)</f>
        <v>0</v>
      </c>
      <c r="I130" s="2">
        <f t="shared" ref="I130:I193" si="21">RANK(H130,$H$2:$H$360)</f>
        <v>37</v>
      </c>
      <c r="J130" s="1">
        <f>VLOOKUP($B130,BG!$H:$O,8,0)</f>
        <v>0</v>
      </c>
      <c r="K130" s="1">
        <f>VLOOKUP($B130,MG!$H:$O,8,0)</f>
        <v>0</v>
      </c>
      <c r="L130" s="1">
        <f>VLOOKUP($B130,CG!$H:$O,8,0)</f>
        <v>0</v>
      </c>
      <c r="M130" s="1">
        <f>VLOOKUP($B130,JG!$H:$O,8,0)</f>
        <v>0</v>
      </c>
      <c r="N130" s="6">
        <f t="shared" ref="N130:N193" si="22">SUM(J130:M130)</f>
        <v>0</v>
      </c>
      <c r="O130" s="2">
        <f t="shared" ref="O130:O193" si="23">RANK(N130,$N$2:$N$360)</f>
        <v>27</v>
      </c>
      <c r="R130" s="67" t="str">
        <f t="shared" si="15"/>
        <v/>
      </c>
      <c r="S130" s="68" t="str">
        <f t="shared" si="16"/>
        <v>HAIE TRAVERSAINE U.S.L (la)</v>
      </c>
      <c r="T130" s="67">
        <f t="shared" si="17"/>
        <v>0</v>
      </c>
      <c r="U130" s="7">
        <f t="shared" si="18"/>
        <v>0</v>
      </c>
      <c r="V130" s="7">
        <f t="shared" si="19"/>
        <v>0</v>
      </c>
      <c r="W130" s="7">
        <f>VLOOKUP(B130,CRITF!F:R,13,0)</f>
        <v>0</v>
      </c>
      <c r="X130" s="48">
        <f>VLOOKUP($B130,BJEU!$A:$E,5,0)</f>
        <v>0</v>
      </c>
      <c r="Y130" s="7">
        <f>VLOOKUP(B130,GPX!$A:$BC,55,0)</f>
        <v>0</v>
      </c>
      <c r="Z130" s="7">
        <f>VLOOKUP(B130,FRANCE!$A:$AQ,43,0)</f>
        <v>0</v>
      </c>
    </row>
    <row r="131" spans="2:26" ht="16.5" thickTop="1" thickBot="1" x14ac:dyDescent="0.4">
      <c r="B131">
        <v>12850171</v>
      </c>
      <c r="C131" s="1" t="s">
        <v>163</v>
      </c>
      <c r="D131" s="1">
        <f>VLOOKUP($B131,BF!$H:$O,8,0)</f>
        <v>0</v>
      </c>
      <c r="E131" s="1">
        <f>VLOOKUP($B131,MF!$H:$O,8,0)</f>
        <v>0</v>
      </c>
      <c r="F131" s="1">
        <f>VLOOKUP($B131,CF!$H:$O,8,0)</f>
        <v>0</v>
      </c>
      <c r="G131" s="1">
        <f>VLOOKUP($B131,JF!$H:$O,8,0)</f>
        <v>0</v>
      </c>
      <c r="H131" s="6">
        <f t="shared" si="20"/>
        <v>0</v>
      </c>
      <c r="I131" s="2">
        <f t="shared" si="21"/>
        <v>37</v>
      </c>
      <c r="J131" s="1">
        <f>VLOOKUP($B131,BG!$H:$O,8,0)</f>
        <v>0</v>
      </c>
      <c r="K131" s="1">
        <f>VLOOKUP($B131,MG!$H:$O,8,0)</f>
        <v>0</v>
      </c>
      <c r="L131" s="1">
        <f>VLOOKUP($B131,CG!$H:$O,8,0)</f>
        <v>0</v>
      </c>
      <c r="M131" s="1">
        <f>VLOOKUP($B131,JG!$H:$O,8,0)</f>
        <v>0</v>
      </c>
      <c r="N131" s="6">
        <f t="shared" si="22"/>
        <v>0</v>
      </c>
      <c r="O131" s="2">
        <f t="shared" si="23"/>
        <v>27</v>
      </c>
      <c r="R131" s="67" t="str">
        <f t="shared" ref="R131:R194" si="24">IF(T131=0,"",RANK(T131,$T$2:$T$360))</f>
        <v/>
      </c>
      <c r="S131" s="68" t="str">
        <f t="shared" ref="S131:S194" si="25">C131</f>
        <v>HERBERGEMENT ASTT</v>
      </c>
      <c r="T131" s="67">
        <f t="shared" ref="T131:T194" si="26">SUM(U131:Z131)</f>
        <v>0</v>
      </c>
      <c r="U131" s="7">
        <f t="shared" si="18"/>
        <v>0</v>
      </c>
      <c r="V131" s="7">
        <f t="shared" si="19"/>
        <v>0</v>
      </c>
      <c r="W131" s="7">
        <f>VLOOKUP(B131,CRITF!F:R,13,0)</f>
        <v>0</v>
      </c>
      <c r="X131" s="48">
        <f>VLOOKUP($B131,BJEU!$A:$E,5,0)</f>
        <v>0</v>
      </c>
      <c r="Y131" s="7">
        <f>VLOOKUP(B131,GPX!$A:$BC,55,0)</f>
        <v>0</v>
      </c>
      <c r="Z131" s="7">
        <f>VLOOKUP(B131,FRANCE!$A:$AQ,43,0)</f>
        <v>0</v>
      </c>
    </row>
    <row r="132" spans="2:26" ht="16.5" thickTop="1" thickBot="1" x14ac:dyDescent="0.4">
      <c r="B132">
        <v>12851011</v>
      </c>
      <c r="C132" s="1" t="s">
        <v>164</v>
      </c>
      <c r="D132" s="1">
        <f>VLOOKUP($B132,BF!$H:$O,8,0)</f>
        <v>7</v>
      </c>
      <c r="E132" s="1">
        <f>VLOOKUP($B132,MF!$H:$O,8,0)</f>
        <v>0</v>
      </c>
      <c r="F132" s="1">
        <f>VLOOKUP($B132,CF!$H:$O,8,0)</f>
        <v>0</v>
      </c>
      <c r="G132" s="1">
        <f>VLOOKUP($B132,JF!$H:$O,8,0)</f>
        <v>0</v>
      </c>
      <c r="H132" s="6">
        <f t="shared" si="20"/>
        <v>7</v>
      </c>
      <c r="I132" s="2">
        <f t="shared" si="21"/>
        <v>24</v>
      </c>
      <c r="J132" s="1">
        <f>VLOOKUP($B132,BG!$H:$O,8,0)</f>
        <v>6</v>
      </c>
      <c r="K132" s="1">
        <f>VLOOKUP($B132,MG!$H:$O,8,0)</f>
        <v>0</v>
      </c>
      <c r="L132" s="1">
        <f>VLOOKUP($B132,CG!$H:$O,8,0)</f>
        <v>0</v>
      </c>
      <c r="M132" s="1">
        <f>VLOOKUP($B132,JG!$H:$O,8,0)</f>
        <v>0</v>
      </c>
      <c r="N132" s="6">
        <f t="shared" si="22"/>
        <v>6</v>
      </c>
      <c r="O132" s="2">
        <f t="shared" si="23"/>
        <v>20</v>
      </c>
      <c r="R132" s="67">
        <f t="shared" si="24"/>
        <v>17</v>
      </c>
      <c r="S132" s="68" t="str">
        <f t="shared" si="25"/>
        <v>HERBIERS (LES) TENNIS DE TABLE</v>
      </c>
      <c r="T132" s="67">
        <f t="shared" si="26"/>
        <v>65</v>
      </c>
      <c r="U132" s="7">
        <f t="shared" si="18"/>
        <v>0</v>
      </c>
      <c r="V132" s="7">
        <f t="shared" si="19"/>
        <v>0</v>
      </c>
      <c r="W132" s="7">
        <f>VLOOKUP(B132,CRITF!F:R,13,0)</f>
        <v>38</v>
      </c>
      <c r="X132" s="48">
        <f>VLOOKUP($B132,BJEU!$A:$E,5,0)</f>
        <v>0</v>
      </c>
      <c r="Y132" s="7">
        <f>VLOOKUP(B132,GPX!$A:$BC,55,0)</f>
        <v>27</v>
      </c>
      <c r="Z132" s="7">
        <f>VLOOKUP(B132,FRANCE!$A:$AQ,43,0)</f>
        <v>0</v>
      </c>
    </row>
    <row r="133" spans="2:26" ht="16.5" thickTop="1" thickBot="1" x14ac:dyDescent="0.4">
      <c r="B133">
        <v>12440031</v>
      </c>
      <c r="C133" s="1" t="s">
        <v>165</v>
      </c>
      <c r="D133" s="1">
        <f>VLOOKUP($B133,BF!$H:$O,8,0)</f>
        <v>0</v>
      </c>
      <c r="E133" s="1">
        <f>VLOOKUP($B133,MF!$H:$O,8,0)</f>
        <v>0</v>
      </c>
      <c r="F133" s="1">
        <f>VLOOKUP($B133,CF!$H:$O,8,0)</f>
        <v>0</v>
      </c>
      <c r="G133" s="1">
        <f>VLOOKUP($B133,JF!$H:$O,8,0)</f>
        <v>0</v>
      </c>
      <c r="H133" s="6">
        <f t="shared" si="20"/>
        <v>0</v>
      </c>
      <c r="I133" s="2">
        <f t="shared" si="21"/>
        <v>37</v>
      </c>
      <c r="J133" s="1">
        <f>VLOOKUP($B133,BG!$H:$O,8,0)</f>
        <v>0</v>
      </c>
      <c r="K133" s="1">
        <f>VLOOKUP($B133,MG!$H:$O,8,0)</f>
        <v>0</v>
      </c>
      <c r="L133" s="1">
        <f>VLOOKUP($B133,CG!$H:$O,8,0)</f>
        <v>0</v>
      </c>
      <c r="M133" s="1">
        <f>VLOOKUP($B133,JG!$H:$O,8,0)</f>
        <v>0</v>
      </c>
      <c r="N133" s="6">
        <f t="shared" si="22"/>
        <v>0</v>
      </c>
      <c r="O133" s="2">
        <f t="shared" si="23"/>
        <v>27</v>
      </c>
      <c r="R133" s="67" t="str">
        <f t="shared" si="24"/>
        <v/>
      </c>
      <c r="S133" s="68" t="str">
        <f t="shared" si="25"/>
        <v>HERIC T.T.</v>
      </c>
      <c r="T133" s="67">
        <f t="shared" si="26"/>
        <v>0</v>
      </c>
      <c r="U133" s="7">
        <f t="shared" si="18"/>
        <v>0</v>
      </c>
      <c r="V133" s="7">
        <f t="shared" si="19"/>
        <v>0</v>
      </c>
      <c r="W133" s="7">
        <f>VLOOKUP(B133,CRITF!F:R,13,0)</f>
        <v>0</v>
      </c>
      <c r="X133" s="48">
        <f>VLOOKUP($B133,BJEU!$A:$E,5,0)</f>
        <v>0</v>
      </c>
      <c r="Y133" s="7">
        <f>VLOOKUP(B133,GPX!$A:$BC,55,0)</f>
        <v>0</v>
      </c>
      <c r="Z133" s="7">
        <f>VLOOKUP(B133,FRANCE!$A:$AQ,43,0)</f>
        <v>0</v>
      </c>
    </row>
    <row r="134" spans="2:26" ht="16.5" thickTop="1" thickBot="1" x14ac:dyDescent="0.4">
      <c r="B134">
        <v>12530088</v>
      </c>
      <c r="C134" s="1" t="s">
        <v>166</v>
      </c>
      <c r="D134" s="1">
        <f>VLOOKUP($B134,BF!$H:$O,8,0)</f>
        <v>0</v>
      </c>
      <c r="E134" s="1">
        <f>VLOOKUP($B134,MF!$H:$O,8,0)</f>
        <v>0</v>
      </c>
      <c r="F134" s="1">
        <f>VLOOKUP($B134,CF!$H:$O,8,0)</f>
        <v>0</v>
      </c>
      <c r="G134" s="1">
        <f>VLOOKUP($B134,JF!$H:$O,8,0)</f>
        <v>0</v>
      </c>
      <c r="H134" s="6">
        <f t="shared" si="20"/>
        <v>0</v>
      </c>
      <c r="I134" s="2">
        <f t="shared" si="21"/>
        <v>37</v>
      </c>
      <c r="J134" s="1">
        <f>VLOOKUP($B134,BG!$H:$O,8,0)</f>
        <v>0</v>
      </c>
      <c r="K134" s="1">
        <f>VLOOKUP($B134,MG!$H:$O,8,0)</f>
        <v>0</v>
      </c>
      <c r="L134" s="1">
        <f>VLOOKUP($B134,CG!$H:$O,8,0)</f>
        <v>0</v>
      </c>
      <c r="M134" s="1">
        <f>VLOOKUP($B134,JG!$H:$O,8,0)</f>
        <v>0</v>
      </c>
      <c r="N134" s="6">
        <f t="shared" si="22"/>
        <v>0</v>
      </c>
      <c r="O134" s="2">
        <f t="shared" si="23"/>
        <v>27</v>
      </c>
      <c r="R134" s="67" t="str">
        <f t="shared" si="24"/>
        <v/>
      </c>
      <c r="S134" s="68" t="str">
        <f t="shared" si="25"/>
        <v>HOUSSAY Esperance</v>
      </c>
      <c r="T134" s="67">
        <f t="shared" si="26"/>
        <v>0</v>
      </c>
      <c r="U134" s="7">
        <f t="shared" si="18"/>
        <v>0</v>
      </c>
      <c r="V134" s="7">
        <f t="shared" si="19"/>
        <v>0</v>
      </c>
      <c r="W134" s="7">
        <f>VLOOKUP(B134,CRITF!F:R,13,0)</f>
        <v>0</v>
      </c>
      <c r="X134" s="48">
        <f>VLOOKUP($B134,BJEU!$A:$E,5,0)</f>
        <v>0</v>
      </c>
      <c r="Y134" s="7">
        <f>VLOOKUP(B134,GPX!$A:$BC,55,0)</f>
        <v>0</v>
      </c>
      <c r="Z134" s="7">
        <f>VLOOKUP(B134,FRANCE!$A:$AQ,43,0)</f>
        <v>0</v>
      </c>
    </row>
    <row r="135" spans="2:26" ht="16.5" thickTop="1" thickBot="1" x14ac:dyDescent="0.4">
      <c r="B135">
        <v>12530077</v>
      </c>
      <c r="C135" s="1" t="s">
        <v>167</v>
      </c>
      <c r="D135" s="1">
        <f>VLOOKUP($B135,BF!$H:$O,8,0)</f>
        <v>0</v>
      </c>
      <c r="E135" s="1">
        <f>VLOOKUP($B135,MF!$H:$O,8,0)</f>
        <v>0</v>
      </c>
      <c r="F135" s="1">
        <f>VLOOKUP($B135,CF!$H:$O,8,0)</f>
        <v>0</v>
      </c>
      <c r="G135" s="1">
        <f>VLOOKUP($B135,JF!$H:$O,8,0)</f>
        <v>0</v>
      </c>
      <c r="H135" s="6">
        <f t="shared" si="20"/>
        <v>0</v>
      </c>
      <c r="I135" s="2">
        <f t="shared" si="21"/>
        <v>37</v>
      </c>
      <c r="J135" s="1">
        <f>VLOOKUP($B135,BG!$H:$O,8,0)</f>
        <v>0</v>
      </c>
      <c r="K135" s="1">
        <f>VLOOKUP($B135,MG!$H:$O,8,0)</f>
        <v>0</v>
      </c>
      <c r="L135" s="1">
        <f>VLOOKUP($B135,CG!$H:$O,8,0)</f>
        <v>0</v>
      </c>
      <c r="M135" s="1">
        <f>VLOOKUP($B135,JG!$H:$O,8,0)</f>
        <v>0</v>
      </c>
      <c r="N135" s="6">
        <f t="shared" si="22"/>
        <v>0</v>
      </c>
      <c r="O135" s="2">
        <f t="shared" si="23"/>
        <v>27</v>
      </c>
      <c r="R135" s="67" t="str">
        <f t="shared" si="24"/>
        <v/>
      </c>
      <c r="S135" s="68" t="str">
        <f t="shared" si="25"/>
        <v>IZE Etoile Sportive</v>
      </c>
      <c r="T135" s="67">
        <f t="shared" si="26"/>
        <v>0</v>
      </c>
      <c r="U135" s="7">
        <f t="shared" si="18"/>
        <v>0</v>
      </c>
      <c r="V135" s="7">
        <f t="shared" si="19"/>
        <v>0</v>
      </c>
      <c r="W135" s="7">
        <f>VLOOKUP(B135,CRITF!F:R,13,0)</f>
        <v>0</v>
      </c>
      <c r="X135" s="48">
        <f>VLOOKUP($B135,BJEU!$A:$E,5,0)</f>
        <v>0</v>
      </c>
      <c r="Y135" s="7">
        <f>VLOOKUP(B135,GPX!$A:$BC,55,0)</f>
        <v>0</v>
      </c>
      <c r="Z135" s="7">
        <f>VLOOKUP(B135,FRANCE!$A:$AQ,43,0)</f>
        <v>0</v>
      </c>
    </row>
    <row r="136" spans="2:26" ht="16.5" thickTop="1" thickBot="1" x14ac:dyDescent="0.4">
      <c r="B136">
        <v>12490131</v>
      </c>
      <c r="C136" s="1" t="s">
        <v>168</v>
      </c>
      <c r="D136" s="1">
        <f>VLOOKUP($B136,BF!$H:$O,8,0)</f>
        <v>0</v>
      </c>
      <c r="E136" s="1">
        <f>VLOOKUP($B136,MF!$H:$O,8,0)</f>
        <v>0</v>
      </c>
      <c r="F136" s="1">
        <f>VLOOKUP($B136,CF!$H:$O,8,0)</f>
        <v>0</v>
      </c>
      <c r="G136" s="1">
        <f>VLOOKUP($B136,JF!$H:$O,8,0)</f>
        <v>0</v>
      </c>
      <c r="H136" s="6">
        <f t="shared" si="20"/>
        <v>0</v>
      </c>
      <c r="I136" s="2">
        <f t="shared" si="21"/>
        <v>37</v>
      </c>
      <c r="J136" s="1">
        <f>VLOOKUP($B136,BG!$H:$O,8,0)</f>
        <v>0</v>
      </c>
      <c r="K136" s="1">
        <f>VLOOKUP($B136,MG!$H:$O,8,0)</f>
        <v>0</v>
      </c>
      <c r="L136" s="1">
        <f>VLOOKUP($B136,CG!$H:$O,8,0)</f>
        <v>0</v>
      </c>
      <c r="M136" s="1">
        <f>VLOOKUP($B136,JG!$H:$O,8,0)</f>
        <v>0</v>
      </c>
      <c r="N136" s="6">
        <f t="shared" si="22"/>
        <v>0</v>
      </c>
      <c r="O136" s="2">
        <f t="shared" si="23"/>
        <v>27</v>
      </c>
      <c r="R136" s="67" t="str">
        <f t="shared" si="24"/>
        <v/>
      </c>
      <c r="S136" s="68" t="str">
        <f t="shared" si="25"/>
        <v>JARZE ES TENNIS DE TABLE</v>
      </c>
      <c r="T136" s="67">
        <f t="shared" si="26"/>
        <v>0</v>
      </c>
      <c r="U136" s="7">
        <f t="shared" si="18"/>
        <v>0</v>
      </c>
      <c r="V136" s="7">
        <f t="shared" si="19"/>
        <v>0</v>
      </c>
      <c r="W136" s="7">
        <f>VLOOKUP(B136,CRITF!F:R,13,0)</f>
        <v>0</v>
      </c>
      <c r="X136" s="48">
        <f>VLOOKUP($B136,BJEU!$A:$E,5,0)</f>
        <v>0</v>
      </c>
      <c r="Y136" s="7">
        <f>VLOOKUP(B136,GPX!$A:$BC,55,0)</f>
        <v>0</v>
      </c>
      <c r="Z136" s="7">
        <f>VLOOKUP(B136,FRANCE!$A:$AQ,43,0)</f>
        <v>0</v>
      </c>
    </row>
    <row r="137" spans="2:26" ht="16.5" thickTop="1" thickBot="1" x14ac:dyDescent="0.4">
      <c r="B137">
        <v>12440009</v>
      </c>
      <c r="C137" s="1" t="s">
        <v>169</v>
      </c>
      <c r="D137" s="1">
        <f>VLOOKUP($B137,BF!$H:$O,8,0)</f>
        <v>0</v>
      </c>
      <c r="E137" s="1">
        <f>VLOOKUP($B137,MF!$H:$O,8,0)</f>
        <v>0</v>
      </c>
      <c r="F137" s="1">
        <f>VLOOKUP($B137,CF!$H:$O,8,0)</f>
        <v>0</v>
      </c>
      <c r="G137" s="1">
        <f>VLOOKUP($B137,JF!$H:$O,8,0)</f>
        <v>0</v>
      </c>
      <c r="H137" s="6">
        <f t="shared" si="20"/>
        <v>0</v>
      </c>
      <c r="I137" s="2">
        <f t="shared" si="21"/>
        <v>37</v>
      </c>
      <c r="J137" s="1">
        <f>VLOOKUP($B137,BG!$H:$O,8,0)</f>
        <v>0</v>
      </c>
      <c r="K137" s="1">
        <f>VLOOKUP($B137,MG!$H:$O,8,0)</f>
        <v>0</v>
      </c>
      <c r="L137" s="1">
        <f>VLOOKUP($B137,CG!$H:$O,8,0)</f>
        <v>0</v>
      </c>
      <c r="M137" s="1">
        <f>VLOOKUP($B137,JG!$H:$O,8,0)</f>
        <v>0</v>
      </c>
      <c r="N137" s="6">
        <f t="shared" si="22"/>
        <v>0</v>
      </c>
      <c r="O137" s="2">
        <f t="shared" si="23"/>
        <v>27</v>
      </c>
      <c r="R137" s="67">
        <f t="shared" si="24"/>
        <v>47</v>
      </c>
      <c r="S137" s="68" t="str">
        <f t="shared" si="25"/>
        <v>JOVEENNE LANGUEUROISE E.S.</v>
      </c>
      <c r="T137" s="67">
        <f t="shared" si="26"/>
        <v>2</v>
      </c>
      <c r="U137" s="7">
        <f t="shared" si="18"/>
        <v>0</v>
      </c>
      <c r="V137" s="7">
        <f t="shared" si="19"/>
        <v>0</v>
      </c>
      <c r="W137" s="7">
        <f>VLOOKUP(B137,CRITF!F:R,13,0)</f>
        <v>2</v>
      </c>
      <c r="X137" s="48">
        <f>VLOOKUP($B137,BJEU!$A:$E,5,0)</f>
        <v>0</v>
      </c>
      <c r="Y137" s="7">
        <f>VLOOKUP(B137,GPX!$A:$BC,55,0)</f>
        <v>0</v>
      </c>
      <c r="Z137" s="7">
        <f>VLOOKUP(B137,FRANCE!$A:$AQ,43,0)</f>
        <v>0</v>
      </c>
    </row>
    <row r="138" spans="2:26" ht="16.5" thickTop="1" thickBot="1" x14ac:dyDescent="0.4">
      <c r="B138">
        <v>12538899</v>
      </c>
      <c r="C138" s="1" t="s">
        <v>170</v>
      </c>
      <c r="D138" s="1">
        <f>VLOOKUP($B138,BF!$H:$O,8,0)</f>
        <v>0</v>
      </c>
      <c r="E138" s="1">
        <f>VLOOKUP($B138,MF!$H:$O,8,0)</f>
        <v>0</v>
      </c>
      <c r="F138" s="1">
        <f>VLOOKUP($B138,CF!$H:$O,8,0)</f>
        <v>0</v>
      </c>
      <c r="G138" s="1">
        <f>VLOOKUP($B138,JF!$H:$O,8,0)</f>
        <v>0</v>
      </c>
      <c r="H138" s="6">
        <f t="shared" si="20"/>
        <v>0</v>
      </c>
      <c r="I138" s="2">
        <f t="shared" si="21"/>
        <v>37</v>
      </c>
      <c r="J138" s="1">
        <f>VLOOKUP($B138,BG!$H:$O,8,0)</f>
        <v>0</v>
      </c>
      <c r="K138" s="1">
        <f>VLOOKUP($B138,MG!$H:$O,8,0)</f>
        <v>0</v>
      </c>
      <c r="L138" s="1">
        <f>VLOOKUP($B138,CG!$H:$O,8,0)</f>
        <v>0</v>
      </c>
      <c r="M138" s="1">
        <f>VLOOKUP($B138,JG!$H:$O,8,0)</f>
        <v>0</v>
      </c>
      <c r="N138" s="6">
        <f t="shared" si="22"/>
        <v>0</v>
      </c>
      <c r="O138" s="2">
        <f t="shared" si="23"/>
        <v>27</v>
      </c>
      <c r="R138" s="67" t="str">
        <f t="shared" si="24"/>
        <v/>
      </c>
      <c r="S138" s="68" t="str">
        <f t="shared" si="25"/>
        <v>JUBLAINS A.S.J.T.T</v>
      </c>
      <c r="T138" s="67">
        <f t="shared" si="26"/>
        <v>0</v>
      </c>
      <c r="U138" s="7">
        <f t="shared" si="18"/>
        <v>0</v>
      </c>
      <c r="V138" s="7">
        <f t="shared" si="19"/>
        <v>0</v>
      </c>
      <c r="W138" s="7">
        <f>VLOOKUP(B138,CRITF!F:R,13,0)</f>
        <v>0</v>
      </c>
      <c r="X138" s="48">
        <f>VLOOKUP($B138,BJEU!$A:$E,5,0)</f>
        <v>0</v>
      </c>
      <c r="Y138" s="7">
        <f>VLOOKUP(B138,GPX!$A:$BC,55,0)</f>
        <v>0</v>
      </c>
      <c r="Z138" s="7">
        <f>VLOOKUP(B138,FRANCE!$A:$AQ,43,0)</f>
        <v>0</v>
      </c>
    </row>
    <row r="139" spans="2:26" ht="16.5" thickTop="1" thickBot="1" x14ac:dyDescent="0.4">
      <c r="B139">
        <v>12720144</v>
      </c>
      <c r="C139" s="1" t="s">
        <v>171</v>
      </c>
      <c r="D139" s="1">
        <f>VLOOKUP($B139,BF!$H:$O,8,0)</f>
        <v>0</v>
      </c>
      <c r="E139" s="1">
        <f>VLOOKUP($B139,MF!$H:$O,8,0)</f>
        <v>0</v>
      </c>
      <c r="F139" s="1">
        <f>VLOOKUP($B139,CF!$H:$O,8,0)</f>
        <v>0</v>
      </c>
      <c r="G139" s="1">
        <f>VLOOKUP($B139,JF!$H:$O,8,0)</f>
        <v>0</v>
      </c>
      <c r="H139" s="6">
        <f t="shared" si="20"/>
        <v>0</v>
      </c>
      <c r="I139" s="2">
        <f t="shared" si="21"/>
        <v>37</v>
      </c>
      <c r="J139" s="1">
        <f>VLOOKUP($B139,BG!$H:$O,8,0)</f>
        <v>0</v>
      </c>
      <c r="K139" s="1">
        <f>VLOOKUP($B139,MG!$H:$O,8,0)</f>
        <v>0</v>
      </c>
      <c r="L139" s="1">
        <f>VLOOKUP($B139,CG!$H:$O,8,0)</f>
        <v>0</v>
      </c>
      <c r="M139" s="1">
        <f>VLOOKUP($B139,JG!$H:$O,8,0)</f>
        <v>0</v>
      </c>
      <c r="N139" s="6">
        <f t="shared" si="22"/>
        <v>0</v>
      </c>
      <c r="O139" s="2">
        <f t="shared" si="23"/>
        <v>27</v>
      </c>
      <c r="R139" s="67">
        <f t="shared" si="24"/>
        <v>23</v>
      </c>
      <c r="S139" s="68" t="str">
        <f t="shared" si="25"/>
        <v>LA CHAPELLE ALTT</v>
      </c>
      <c r="T139" s="67">
        <f t="shared" si="26"/>
        <v>35</v>
      </c>
      <c r="U139" s="7">
        <f t="shared" si="18"/>
        <v>0</v>
      </c>
      <c r="V139" s="7">
        <f t="shared" si="19"/>
        <v>0</v>
      </c>
      <c r="W139" s="7">
        <f>VLOOKUP(B139,CRITF!F:R,13,0)</f>
        <v>0</v>
      </c>
      <c r="X139" s="48">
        <f>VLOOKUP($B139,BJEU!$A:$E,5,0)</f>
        <v>10</v>
      </c>
      <c r="Y139" s="7">
        <f>VLOOKUP(B139,GPX!$A:$BC,55,0)</f>
        <v>25</v>
      </c>
      <c r="Z139" s="7">
        <f>VLOOKUP(B139,FRANCE!$A:$AQ,43,0)</f>
        <v>0</v>
      </c>
    </row>
    <row r="140" spans="2:26" ht="16.5" thickTop="1" thickBot="1" x14ac:dyDescent="0.4">
      <c r="B140">
        <v>12720102</v>
      </c>
      <c r="C140" s="1" t="s">
        <v>172</v>
      </c>
      <c r="D140" s="1">
        <f>VLOOKUP($B140,BF!$H:$O,8,0)</f>
        <v>0</v>
      </c>
      <c r="E140" s="1">
        <f>VLOOKUP($B140,MF!$H:$O,8,0)</f>
        <v>0</v>
      </c>
      <c r="F140" s="1">
        <f>VLOOKUP($B140,CF!$H:$O,8,0)</f>
        <v>0</v>
      </c>
      <c r="G140" s="1">
        <f>VLOOKUP($B140,JF!$H:$O,8,0)</f>
        <v>0</v>
      </c>
      <c r="H140" s="6">
        <f t="shared" si="20"/>
        <v>0</v>
      </c>
      <c r="I140" s="2">
        <f t="shared" si="21"/>
        <v>37</v>
      </c>
      <c r="J140" s="1">
        <f>VLOOKUP($B140,BG!$H:$O,8,0)</f>
        <v>0</v>
      </c>
      <c r="K140" s="1">
        <f>VLOOKUP($B140,MG!$H:$O,8,0)</f>
        <v>0</v>
      </c>
      <c r="L140" s="1">
        <f>VLOOKUP($B140,CG!$H:$O,8,0)</f>
        <v>0</v>
      </c>
      <c r="M140" s="1">
        <f>VLOOKUP($B140,JG!$H:$O,8,0)</f>
        <v>0</v>
      </c>
      <c r="N140" s="6">
        <f t="shared" si="22"/>
        <v>0</v>
      </c>
      <c r="O140" s="2">
        <f t="shared" si="23"/>
        <v>27</v>
      </c>
      <c r="R140" s="67" t="str">
        <f t="shared" si="24"/>
        <v/>
      </c>
      <c r="S140" s="68" t="str">
        <f t="shared" si="25"/>
        <v>LA CHARTRE A.P.</v>
      </c>
      <c r="T140" s="67">
        <f t="shared" si="26"/>
        <v>0</v>
      </c>
      <c r="U140" s="7">
        <f t="shared" si="18"/>
        <v>0</v>
      </c>
      <c r="V140" s="7">
        <f t="shared" si="19"/>
        <v>0</v>
      </c>
      <c r="W140" s="7">
        <f>VLOOKUP(B140,CRITF!F:R,13,0)</f>
        <v>0</v>
      </c>
      <c r="X140" s="48">
        <f>VLOOKUP($B140,BJEU!$A:$E,5,0)</f>
        <v>0</v>
      </c>
      <c r="Y140" s="7">
        <f>VLOOKUP(B140,GPX!$A:$BC,55,0)</f>
        <v>0</v>
      </c>
      <c r="Z140" s="7">
        <f>VLOOKUP(B140,FRANCE!$A:$AQ,43,0)</f>
        <v>0</v>
      </c>
    </row>
    <row r="141" spans="2:26" ht="16.5" thickTop="1" thickBot="1" x14ac:dyDescent="0.4">
      <c r="B141">
        <v>12530033</v>
      </c>
      <c r="C141" s="1" t="s">
        <v>173</v>
      </c>
      <c r="D141" s="1">
        <f>VLOOKUP($B141,BF!$H:$O,8,0)</f>
        <v>0</v>
      </c>
      <c r="E141" s="1">
        <f>VLOOKUP($B141,MF!$H:$O,8,0)</f>
        <v>0</v>
      </c>
      <c r="F141" s="1">
        <f>VLOOKUP($B141,CF!$H:$O,8,0)</f>
        <v>0</v>
      </c>
      <c r="G141" s="1">
        <f>VLOOKUP($B141,JF!$H:$O,8,0)</f>
        <v>0</v>
      </c>
      <c r="H141" s="6">
        <f t="shared" si="20"/>
        <v>0</v>
      </c>
      <c r="I141" s="2">
        <f t="shared" si="21"/>
        <v>37</v>
      </c>
      <c r="J141" s="1">
        <f>VLOOKUP($B141,BG!$H:$O,8,0)</f>
        <v>0</v>
      </c>
      <c r="K141" s="1">
        <f>VLOOKUP($B141,MG!$H:$O,8,0)</f>
        <v>0</v>
      </c>
      <c r="L141" s="1">
        <f>VLOOKUP($B141,CG!$H:$O,8,0)</f>
        <v>0</v>
      </c>
      <c r="M141" s="1">
        <f>VLOOKUP($B141,JG!$H:$O,8,0)</f>
        <v>0</v>
      </c>
      <c r="N141" s="6">
        <f t="shared" si="22"/>
        <v>0</v>
      </c>
      <c r="O141" s="2">
        <f t="shared" si="23"/>
        <v>27</v>
      </c>
      <c r="R141" s="67" t="str">
        <f t="shared" si="24"/>
        <v/>
      </c>
      <c r="S141" s="68" t="str">
        <f t="shared" si="25"/>
        <v xml:space="preserve">LA DOREE ATT </v>
      </c>
      <c r="T141" s="67">
        <f t="shared" si="26"/>
        <v>0</v>
      </c>
      <c r="U141" s="7">
        <f t="shared" si="18"/>
        <v>0</v>
      </c>
      <c r="V141" s="7">
        <f t="shared" si="19"/>
        <v>0</v>
      </c>
      <c r="W141" s="7">
        <f>VLOOKUP(B141,CRITF!F:R,13,0)</f>
        <v>0</v>
      </c>
      <c r="X141" s="48">
        <f>VLOOKUP($B141,BJEU!$A:$E,5,0)</f>
        <v>0</v>
      </c>
      <c r="Y141" s="7">
        <f>VLOOKUP(B141,GPX!$A:$BC,55,0)</f>
        <v>0</v>
      </c>
      <c r="Z141" s="7">
        <f>VLOOKUP(B141,FRANCE!$A:$AQ,43,0)</f>
        <v>0</v>
      </c>
    </row>
    <row r="142" spans="2:26" ht="16.5" thickTop="1" thickBot="1" x14ac:dyDescent="0.4">
      <c r="B142">
        <v>12720042</v>
      </c>
      <c r="C142" s="1" t="s">
        <v>174</v>
      </c>
      <c r="D142" s="1">
        <f>VLOOKUP($B142,BF!$H:$O,8,0)</f>
        <v>0</v>
      </c>
      <c r="E142" s="1">
        <f>VLOOKUP($B142,MF!$H:$O,8,0)</f>
        <v>0</v>
      </c>
      <c r="F142" s="1">
        <f>VLOOKUP($B142,CF!$H:$O,8,0)</f>
        <v>0</v>
      </c>
      <c r="G142" s="1">
        <f>VLOOKUP($B142,JF!$H:$O,8,0)</f>
        <v>0</v>
      </c>
      <c r="H142" s="6">
        <f t="shared" si="20"/>
        <v>0</v>
      </c>
      <c r="I142" s="2">
        <f t="shared" si="21"/>
        <v>37</v>
      </c>
      <c r="J142" s="1">
        <f>VLOOKUP($B142,BG!$H:$O,8,0)</f>
        <v>0</v>
      </c>
      <c r="K142" s="1">
        <f>VLOOKUP($B142,MG!$H:$O,8,0)</f>
        <v>0</v>
      </c>
      <c r="L142" s="1">
        <f>VLOOKUP($B142,CG!$H:$O,8,0)</f>
        <v>0</v>
      </c>
      <c r="M142" s="1">
        <f>VLOOKUP($B142,JG!$H:$O,8,0)</f>
        <v>0</v>
      </c>
      <c r="N142" s="6">
        <f t="shared" si="22"/>
        <v>0</v>
      </c>
      <c r="O142" s="2">
        <f t="shared" si="23"/>
        <v>27</v>
      </c>
      <c r="R142" s="67" t="str">
        <f t="shared" si="24"/>
        <v/>
      </c>
      <c r="S142" s="68" t="str">
        <f t="shared" si="25"/>
        <v>LA FERTE VS</v>
      </c>
      <c r="T142" s="67">
        <f t="shared" si="26"/>
        <v>0</v>
      </c>
      <c r="U142" s="7">
        <f t="shared" si="18"/>
        <v>0</v>
      </c>
      <c r="V142" s="7">
        <f t="shared" si="19"/>
        <v>0</v>
      </c>
      <c r="W142" s="7">
        <f>VLOOKUP(B142,CRITF!F:R,13,0)</f>
        <v>0</v>
      </c>
      <c r="X142" s="48">
        <f>VLOOKUP($B142,BJEU!$A:$E,5,0)</f>
        <v>0</v>
      </c>
      <c r="Y142" s="7">
        <f>VLOOKUP(B142,GPX!$A:$BC,55,0)</f>
        <v>0</v>
      </c>
      <c r="Z142" s="7">
        <f>VLOOKUP(B142,FRANCE!$A:$AQ,43,0)</f>
        <v>0</v>
      </c>
    </row>
    <row r="143" spans="2:26" ht="16.5" thickTop="1" thickBot="1" x14ac:dyDescent="0.4">
      <c r="B143">
        <v>12720056</v>
      </c>
      <c r="C143" s="1" t="s">
        <v>26</v>
      </c>
      <c r="D143" s="1">
        <f>VLOOKUP($B143,BF!$H:$O,8,0)</f>
        <v>0</v>
      </c>
      <c r="E143" s="1">
        <f>VLOOKUP($B143,MF!$H:$O,8,0)</f>
        <v>10</v>
      </c>
      <c r="F143" s="1">
        <f>VLOOKUP($B143,CF!$H:$O,8,0)</f>
        <v>0</v>
      </c>
      <c r="G143" s="1">
        <f>VLOOKUP($B143,JF!$H:$O,8,0)</f>
        <v>0</v>
      </c>
      <c r="H143" s="6">
        <f t="shared" si="20"/>
        <v>10</v>
      </c>
      <c r="I143" s="2">
        <f t="shared" si="21"/>
        <v>13</v>
      </c>
      <c r="J143" s="1">
        <f>VLOOKUP($B143,BG!$H:$O,8,0)</f>
        <v>0</v>
      </c>
      <c r="K143" s="1">
        <f>VLOOKUP($B143,MG!$H:$O,8,0)</f>
        <v>0</v>
      </c>
      <c r="L143" s="1">
        <f>VLOOKUP($B143,CG!$H:$O,8,0)</f>
        <v>0</v>
      </c>
      <c r="M143" s="1">
        <f>VLOOKUP($B143,JG!$H:$O,8,0)</f>
        <v>0</v>
      </c>
      <c r="N143" s="6">
        <f t="shared" si="22"/>
        <v>0</v>
      </c>
      <c r="O143" s="2">
        <f t="shared" si="23"/>
        <v>27</v>
      </c>
      <c r="R143" s="67">
        <f t="shared" si="24"/>
        <v>25</v>
      </c>
      <c r="S143" s="68" t="str">
        <f t="shared" si="25"/>
        <v>LA FLECHE USF TT</v>
      </c>
      <c r="T143" s="67">
        <f t="shared" si="26"/>
        <v>31</v>
      </c>
      <c r="U143" s="7">
        <f t="shared" si="18"/>
        <v>0</v>
      </c>
      <c r="V143" s="7">
        <f t="shared" si="19"/>
        <v>0</v>
      </c>
      <c r="W143" s="7">
        <f>VLOOKUP(B143,CRITF!F:R,13,0)</f>
        <v>16</v>
      </c>
      <c r="X143" s="48">
        <f>VLOOKUP($B143,BJEU!$A:$E,5,0)</f>
        <v>0</v>
      </c>
      <c r="Y143" s="7">
        <f>VLOOKUP(B143,GPX!$A:$BC,55,0)</f>
        <v>15</v>
      </c>
      <c r="Z143" s="7">
        <f>VLOOKUP(B143,FRANCE!$A:$AQ,43,0)</f>
        <v>0</v>
      </c>
    </row>
    <row r="144" spans="2:26" ht="16.5" thickTop="1" thickBot="1" x14ac:dyDescent="0.4">
      <c r="B144">
        <v>12720108</v>
      </c>
      <c r="C144" s="1" t="s">
        <v>175</v>
      </c>
      <c r="D144" s="1">
        <f>VLOOKUP($B144,BF!$H:$O,8,0)</f>
        <v>0</v>
      </c>
      <c r="E144" s="1">
        <f>VLOOKUP($B144,MF!$H:$O,8,0)</f>
        <v>0</v>
      </c>
      <c r="F144" s="1">
        <f>VLOOKUP($B144,CF!$H:$O,8,0)</f>
        <v>0</v>
      </c>
      <c r="G144" s="1">
        <f>VLOOKUP($B144,JF!$H:$O,8,0)</f>
        <v>0</v>
      </c>
      <c r="H144" s="6">
        <f t="shared" si="20"/>
        <v>0</v>
      </c>
      <c r="I144" s="2">
        <f t="shared" si="21"/>
        <v>37</v>
      </c>
      <c r="J144" s="1">
        <f>VLOOKUP($B144,BG!$H:$O,8,0)</f>
        <v>0</v>
      </c>
      <c r="K144" s="1">
        <f>VLOOKUP($B144,MG!$H:$O,8,0)</f>
        <v>0</v>
      </c>
      <c r="L144" s="1">
        <f>VLOOKUP($B144,CG!$H:$O,8,0)</f>
        <v>0</v>
      </c>
      <c r="M144" s="1">
        <f>VLOOKUP($B144,JG!$H:$O,8,0)</f>
        <v>0</v>
      </c>
      <c r="N144" s="6">
        <f t="shared" si="22"/>
        <v>0</v>
      </c>
      <c r="O144" s="2">
        <f t="shared" si="23"/>
        <v>27</v>
      </c>
      <c r="R144" s="67" t="str">
        <f t="shared" si="24"/>
        <v/>
      </c>
      <c r="S144" s="68" t="str">
        <f t="shared" si="25"/>
        <v>LA MILESSE TTA</v>
      </c>
      <c r="T144" s="67">
        <f t="shared" si="26"/>
        <v>0</v>
      </c>
      <c r="U144" s="7">
        <f t="shared" si="18"/>
        <v>0</v>
      </c>
      <c r="V144" s="7">
        <f t="shared" si="19"/>
        <v>0</v>
      </c>
      <c r="W144" s="7">
        <f>VLOOKUP(B144,CRITF!F:R,13,0)</f>
        <v>0</v>
      </c>
      <c r="X144" s="48">
        <f>VLOOKUP($B144,BJEU!$A:$E,5,0)</f>
        <v>0</v>
      </c>
      <c r="Y144" s="7">
        <f>VLOOKUP(B144,GPX!$A:$BC,55,0)</f>
        <v>0</v>
      </c>
      <c r="Z144" s="7">
        <f>VLOOKUP(B144,FRANCE!$A:$AQ,43,0)</f>
        <v>0</v>
      </c>
    </row>
    <row r="145" spans="2:26" ht="16.5" thickTop="1" thickBot="1" x14ac:dyDescent="0.4">
      <c r="B145">
        <v>12720049</v>
      </c>
      <c r="C145" s="1" t="s">
        <v>176</v>
      </c>
      <c r="D145" s="1">
        <f>VLOOKUP($B145,BF!$H:$O,8,0)</f>
        <v>0</v>
      </c>
      <c r="E145" s="1">
        <f>VLOOKUP($B145,MF!$H:$O,8,0)</f>
        <v>0</v>
      </c>
      <c r="F145" s="1">
        <f>VLOOKUP($B145,CF!$H:$O,8,0)</f>
        <v>0</v>
      </c>
      <c r="G145" s="1">
        <f>VLOOKUP($B145,JF!$H:$O,8,0)</f>
        <v>0</v>
      </c>
      <c r="H145" s="6">
        <f t="shared" si="20"/>
        <v>0</v>
      </c>
      <c r="I145" s="2">
        <f t="shared" si="21"/>
        <v>37</v>
      </c>
      <c r="J145" s="1">
        <f>VLOOKUP($B145,BG!$H:$O,8,0)</f>
        <v>0</v>
      </c>
      <c r="K145" s="1">
        <f>VLOOKUP($B145,MG!$H:$O,8,0)</f>
        <v>0</v>
      </c>
      <c r="L145" s="1">
        <f>VLOOKUP($B145,CG!$H:$O,8,0)</f>
        <v>0</v>
      </c>
      <c r="M145" s="1">
        <f>VLOOKUP($B145,JG!$H:$O,8,0)</f>
        <v>0</v>
      </c>
      <c r="N145" s="6">
        <f t="shared" si="22"/>
        <v>0</v>
      </c>
      <c r="O145" s="2">
        <f t="shared" si="23"/>
        <v>27</v>
      </c>
      <c r="R145" s="67" t="str">
        <f t="shared" si="24"/>
        <v/>
      </c>
      <c r="S145" s="68" t="str">
        <f t="shared" si="25"/>
        <v>LA SUZE ES</v>
      </c>
      <c r="T145" s="67">
        <f t="shared" si="26"/>
        <v>0</v>
      </c>
      <c r="U145" s="7">
        <f t="shared" si="18"/>
        <v>0</v>
      </c>
      <c r="V145" s="7">
        <f t="shared" si="19"/>
        <v>0</v>
      </c>
      <c r="W145" s="7">
        <f>VLOOKUP(B145,CRITF!F:R,13,0)</f>
        <v>0</v>
      </c>
      <c r="X145" s="48">
        <f>VLOOKUP($B145,BJEU!$A:$E,5,0)</f>
        <v>0</v>
      </c>
      <c r="Y145" s="7">
        <f>VLOOKUP(B145,GPX!$A:$BC,55,0)</f>
        <v>0</v>
      </c>
      <c r="Z145" s="7">
        <f>VLOOKUP(B145,FRANCE!$A:$AQ,43,0)</f>
        <v>0</v>
      </c>
    </row>
    <row r="146" spans="2:26" ht="16.5" thickTop="1" thickBot="1" x14ac:dyDescent="0.4">
      <c r="B146">
        <v>12530003</v>
      </c>
      <c r="C146" s="1" t="s">
        <v>177</v>
      </c>
      <c r="D146" s="1">
        <f>VLOOKUP($B146,BF!$H:$O,8,0)</f>
        <v>0</v>
      </c>
      <c r="E146" s="1">
        <f>VLOOKUP($B146,MF!$H:$O,8,0)</f>
        <v>0</v>
      </c>
      <c r="F146" s="1">
        <f>VLOOKUP($B146,CF!$H:$O,8,0)</f>
        <v>0</v>
      </c>
      <c r="G146" s="1">
        <f>VLOOKUP($B146,JF!$H:$O,8,0)</f>
        <v>0</v>
      </c>
      <c r="H146" s="6">
        <f t="shared" si="20"/>
        <v>0</v>
      </c>
      <c r="I146" s="2">
        <f t="shared" si="21"/>
        <v>37</v>
      </c>
      <c r="J146" s="1">
        <f>VLOOKUP($B146,BG!$H:$O,8,0)</f>
        <v>0</v>
      </c>
      <c r="K146" s="1">
        <f>VLOOKUP($B146,MG!$H:$O,8,0)</f>
        <v>0</v>
      </c>
      <c r="L146" s="1">
        <f>VLOOKUP($B146,CG!$H:$O,8,0)</f>
        <v>0</v>
      </c>
      <c r="M146" s="1">
        <f>VLOOKUP($B146,JG!$H:$O,8,0)</f>
        <v>0</v>
      </c>
      <c r="N146" s="6">
        <f t="shared" si="22"/>
        <v>0</v>
      </c>
      <c r="O146" s="2">
        <f t="shared" si="23"/>
        <v>27</v>
      </c>
      <c r="R146" s="67" t="str">
        <f t="shared" si="24"/>
        <v/>
      </c>
      <c r="S146" s="68" t="str">
        <f t="shared" si="25"/>
        <v>LAIGNE ASTT</v>
      </c>
      <c r="T146" s="67">
        <f t="shared" si="26"/>
        <v>0</v>
      </c>
      <c r="U146" s="7">
        <f t="shared" si="18"/>
        <v>0</v>
      </c>
      <c r="V146" s="7">
        <f t="shared" si="19"/>
        <v>0</v>
      </c>
      <c r="W146" s="7">
        <f>VLOOKUP(B146,CRITF!F:R,13,0)</f>
        <v>0</v>
      </c>
      <c r="X146" s="48">
        <f>VLOOKUP($B146,BJEU!$A:$E,5,0)</f>
        <v>0</v>
      </c>
      <c r="Y146" s="7">
        <f>VLOOKUP(B146,GPX!$A:$BC,55,0)</f>
        <v>0</v>
      </c>
      <c r="Z146" s="7">
        <f>VLOOKUP(B146,FRANCE!$A:$AQ,43,0)</f>
        <v>0</v>
      </c>
    </row>
    <row r="147" spans="2:26" ht="16.5" thickTop="1" thickBot="1" x14ac:dyDescent="0.4">
      <c r="B147">
        <v>12850015</v>
      </c>
      <c r="C147" s="1" t="s">
        <v>178</v>
      </c>
      <c r="D147" s="1">
        <f>VLOOKUP($B147,BF!$H:$O,8,0)</f>
        <v>0</v>
      </c>
      <c r="E147" s="1">
        <f>VLOOKUP($B147,MF!$H:$O,8,0)</f>
        <v>0</v>
      </c>
      <c r="F147" s="1">
        <f>VLOOKUP($B147,CF!$H:$O,8,0)</f>
        <v>1</v>
      </c>
      <c r="G147" s="1">
        <f>VLOOKUP($B147,JF!$H:$O,8,0)</f>
        <v>0</v>
      </c>
      <c r="H147" s="6">
        <f t="shared" si="20"/>
        <v>1</v>
      </c>
      <c r="I147" s="2">
        <f t="shared" si="21"/>
        <v>35</v>
      </c>
      <c r="J147" s="1">
        <f>VLOOKUP($B147,BG!$H:$O,8,0)</f>
        <v>0</v>
      </c>
      <c r="K147" s="1">
        <f>VLOOKUP($B147,MG!$H:$O,8,0)</f>
        <v>0</v>
      </c>
      <c r="L147" s="1">
        <f>VLOOKUP($B147,CG!$H:$O,8,0)</f>
        <v>0</v>
      </c>
      <c r="M147" s="1">
        <f>VLOOKUP($B147,JG!$H:$O,8,0)</f>
        <v>0</v>
      </c>
      <c r="N147" s="6">
        <f t="shared" si="22"/>
        <v>0</v>
      </c>
      <c r="O147" s="2">
        <f t="shared" si="23"/>
        <v>27</v>
      </c>
      <c r="R147" s="67" t="str">
        <f t="shared" si="24"/>
        <v/>
      </c>
      <c r="S147" s="68" t="str">
        <f t="shared" si="25"/>
        <v>LANDES GENUSSON E</v>
      </c>
      <c r="T147" s="67">
        <f t="shared" si="26"/>
        <v>0</v>
      </c>
      <c r="U147" s="7">
        <f t="shared" si="18"/>
        <v>0</v>
      </c>
      <c r="V147" s="7">
        <f t="shared" si="19"/>
        <v>0</v>
      </c>
      <c r="W147" s="7">
        <f>VLOOKUP(B147,CRITF!F:R,13,0)</f>
        <v>0</v>
      </c>
      <c r="X147" s="48">
        <f>VLOOKUP($B147,BJEU!$A:$E,5,0)</f>
        <v>0</v>
      </c>
      <c r="Y147" s="7">
        <f>VLOOKUP(B147,GPX!$A:$BC,55,0)</f>
        <v>0</v>
      </c>
      <c r="Z147" s="7">
        <f>VLOOKUP(B147,FRANCE!$A:$AQ,43,0)</f>
        <v>0</v>
      </c>
    </row>
    <row r="148" spans="2:26" ht="16.5" thickTop="1" thickBot="1" x14ac:dyDescent="0.4">
      <c r="B148">
        <v>12530068</v>
      </c>
      <c r="C148" s="1" t="s">
        <v>179</v>
      </c>
      <c r="D148" s="1">
        <f>VLOOKUP($B148,BF!$H:$O,8,0)</f>
        <v>0</v>
      </c>
      <c r="E148" s="1">
        <f>VLOOKUP($B148,MF!$H:$O,8,0)</f>
        <v>0</v>
      </c>
      <c r="F148" s="1">
        <f>VLOOKUP($B148,CF!$H:$O,8,0)</f>
        <v>0</v>
      </c>
      <c r="G148" s="1">
        <f>VLOOKUP($B148,JF!$H:$O,8,0)</f>
        <v>0</v>
      </c>
      <c r="H148" s="6">
        <f t="shared" si="20"/>
        <v>0</v>
      </c>
      <c r="I148" s="2">
        <f t="shared" si="21"/>
        <v>37</v>
      </c>
      <c r="J148" s="1">
        <f>VLOOKUP($B148,BG!$H:$O,8,0)</f>
        <v>0</v>
      </c>
      <c r="K148" s="1">
        <f>VLOOKUP($B148,MG!$H:$O,8,0)</f>
        <v>0</v>
      </c>
      <c r="L148" s="1">
        <f>VLOOKUP($B148,CG!$H:$O,8,0)</f>
        <v>0</v>
      </c>
      <c r="M148" s="1">
        <f>VLOOKUP($B148,JG!$H:$O,8,0)</f>
        <v>0</v>
      </c>
      <c r="N148" s="6">
        <f t="shared" si="22"/>
        <v>0</v>
      </c>
      <c r="O148" s="2">
        <f t="shared" si="23"/>
        <v>27</v>
      </c>
      <c r="R148" s="67" t="str">
        <f t="shared" si="24"/>
        <v/>
      </c>
      <c r="S148" s="68" t="str">
        <f t="shared" si="25"/>
        <v>LARCHAMP MONTAUDIN T.T</v>
      </c>
      <c r="T148" s="67">
        <f t="shared" si="26"/>
        <v>0</v>
      </c>
      <c r="U148" s="7">
        <f t="shared" si="18"/>
        <v>0</v>
      </c>
      <c r="V148" s="7">
        <f t="shared" si="19"/>
        <v>0</v>
      </c>
      <c r="W148" s="7">
        <f>VLOOKUP(B148,CRITF!F:R,13,0)</f>
        <v>0</v>
      </c>
      <c r="X148" s="48">
        <f>VLOOKUP($B148,BJEU!$A:$E,5,0)</f>
        <v>0</v>
      </c>
      <c r="Y148" s="7">
        <f>VLOOKUP(B148,GPX!$A:$BC,55,0)</f>
        <v>0</v>
      </c>
      <c r="Z148" s="7">
        <f>VLOOKUP(B148,FRANCE!$A:$AQ,43,0)</f>
        <v>0</v>
      </c>
    </row>
    <row r="149" spans="2:26" ht="16.5" thickTop="1" thickBot="1" x14ac:dyDescent="0.4">
      <c r="B149">
        <v>12538903</v>
      </c>
      <c r="C149" s="1" t="s">
        <v>180</v>
      </c>
      <c r="D149" s="1">
        <f>VLOOKUP($B149,BF!$H:$O,8,0)</f>
        <v>0</v>
      </c>
      <c r="E149" s="1">
        <f>VLOOKUP($B149,MF!$H:$O,8,0)</f>
        <v>0</v>
      </c>
      <c r="F149" s="1">
        <f>VLOOKUP($B149,CF!$H:$O,8,0)</f>
        <v>0</v>
      </c>
      <c r="G149" s="1">
        <f>VLOOKUP($B149,JF!$H:$O,8,0)</f>
        <v>0</v>
      </c>
      <c r="H149" s="6">
        <f t="shared" si="20"/>
        <v>0</v>
      </c>
      <c r="I149" s="2">
        <f t="shared" si="21"/>
        <v>37</v>
      </c>
      <c r="J149" s="1">
        <f>VLOOKUP($B149,BG!$H:$O,8,0)</f>
        <v>0</v>
      </c>
      <c r="K149" s="1">
        <f>VLOOKUP($B149,MG!$H:$O,8,0)</f>
        <v>0</v>
      </c>
      <c r="L149" s="1">
        <f>VLOOKUP($B149,CG!$H:$O,8,0)</f>
        <v>0</v>
      </c>
      <c r="M149" s="1">
        <f>VLOOKUP($B149,JG!$H:$O,8,0)</f>
        <v>0</v>
      </c>
      <c r="N149" s="6">
        <f t="shared" si="22"/>
        <v>0</v>
      </c>
      <c r="O149" s="2">
        <f t="shared" si="23"/>
        <v>27</v>
      </c>
      <c r="R149" s="67" t="str">
        <f t="shared" si="24"/>
        <v/>
      </c>
      <c r="S149" s="68" t="str">
        <f t="shared" si="25"/>
        <v>LASSAY Tennis de Table S.C</v>
      </c>
      <c r="T149" s="67">
        <f t="shared" si="26"/>
        <v>0</v>
      </c>
      <c r="U149" s="7">
        <f t="shared" si="18"/>
        <v>0</v>
      </c>
      <c r="V149" s="7">
        <f t="shared" si="19"/>
        <v>0</v>
      </c>
      <c r="W149" s="7">
        <f>VLOOKUP(B149,CRITF!F:R,13,0)</f>
        <v>0</v>
      </c>
      <c r="X149" s="48">
        <f>VLOOKUP($B149,BJEU!$A:$E,5,0)</f>
        <v>0</v>
      </c>
      <c r="Y149" s="7">
        <f>VLOOKUP(B149,GPX!$A:$BC,55,0)</f>
        <v>0</v>
      </c>
      <c r="Z149" s="7">
        <f>VLOOKUP(B149,FRANCE!$A:$AQ,43,0)</f>
        <v>0</v>
      </c>
    </row>
    <row r="150" spans="2:26" ht="16.5" thickTop="1" thickBot="1" x14ac:dyDescent="0.4">
      <c r="B150">
        <v>12530114</v>
      </c>
      <c r="C150" s="1" t="s">
        <v>181</v>
      </c>
      <c r="D150" s="1">
        <f>VLOOKUP($B150,BF!$H:$O,8,0)</f>
        <v>0</v>
      </c>
      <c r="E150" s="1">
        <f>VLOOKUP($B150,MF!$H:$O,8,0)</f>
        <v>0</v>
      </c>
      <c r="F150" s="1">
        <f>VLOOKUP($B150,CF!$H:$O,8,0)</f>
        <v>0</v>
      </c>
      <c r="G150" s="1">
        <f>VLOOKUP($B150,JF!$H:$O,8,0)</f>
        <v>0</v>
      </c>
      <c r="H150" s="6">
        <f t="shared" si="20"/>
        <v>0</v>
      </c>
      <c r="I150" s="2">
        <f t="shared" si="21"/>
        <v>37</v>
      </c>
      <c r="J150" s="1">
        <f>VLOOKUP($B150,BG!$H:$O,8,0)</f>
        <v>0</v>
      </c>
      <c r="K150" s="1">
        <f>VLOOKUP($B150,MG!$H:$O,8,0)</f>
        <v>0</v>
      </c>
      <c r="L150" s="1">
        <f>VLOOKUP($B150,CG!$H:$O,8,0)</f>
        <v>0</v>
      </c>
      <c r="M150" s="1">
        <f>VLOOKUP($B150,JG!$H:$O,8,0)</f>
        <v>0</v>
      </c>
      <c r="N150" s="6">
        <f t="shared" si="22"/>
        <v>0</v>
      </c>
      <c r="O150" s="2">
        <f t="shared" si="23"/>
        <v>27</v>
      </c>
      <c r="R150" s="67" t="str">
        <f t="shared" si="24"/>
        <v/>
      </c>
      <c r="S150" s="68" t="str">
        <f t="shared" si="25"/>
        <v>LAVAL BOURNY Tennis de Table</v>
      </c>
      <c r="T150" s="67">
        <f t="shared" si="26"/>
        <v>0</v>
      </c>
      <c r="U150" s="7">
        <f t="shared" si="18"/>
        <v>0</v>
      </c>
      <c r="V150" s="7">
        <f t="shared" si="19"/>
        <v>0</v>
      </c>
      <c r="W150" s="7">
        <f>VLOOKUP(B150,CRITF!F:R,13,0)</f>
        <v>0</v>
      </c>
      <c r="X150" s="48">
        <f>VLOOKUP($B150,BJEU!$A:$E,5,0)</f>
        <v>0</v>
      </c>
      <c r="Y150" s="7">
        <f>VLOOKUP(B150,GPX!$A:$BC,55,0)</f>
        <v>0</v>
      </c>
      <c r="Z150" s="7">
        <f>VLOOKUP(B150,FRANCE!$A:$AQ,43,0)</f>
        <v>0</v>
      </c>
    </row>
    <row r="151" spans="2:26" ht="16.5" thickTop="1" thickBot="1" x14ac:dyDescent="0.4">
      <c r="B151">
        <v>12530022</v>
      </c>
      <c r="C151" s="1" t="s">
        <v>182</v>
      </c>
      <c r="D151" s="1">
        <f>VLOOKUP($B151,BF!$H:$O,8,0)</f>
        <v>0</v>
      </c>
      <c r="E151" s="1">
        <f>VLOOKUP($B151,MF!$H:$O,8,0)</f>
        <v>0</v>
      </c>
      <c r="F151" s="1">
        <f>VLOOKUP($B151,CF!$H:$O,8,0)</f>
        <v>0</v>
      </c>
      <c r="G151" s="1">
        <f>VLOOKUP($B151,JF!$H:$O,8,0)</f>
        <v>0</v>
      </c>
      <c r="H151" s="6">
        <f t="shared" si="20"/>
        <v>0</v>
      </c>
      <c r="I151" s="2">
        <f t="shared" si="21"/>
        <v>37</v>
      </c>
      <c r="J151" s="1">
        <f>VLOOKUP($B151,BG!$H:$O,8,0)</f>
        <v>0</v>
      </c>
      <c r="K151" s="1">
        <f>VLOOKUP($B151,MG!$H:$O,8,0)</f>
        <v>9</v>
      </c>
      <c r="L151" s="1">
        <f>VLOOKUP($B151,CG!$H:$O,8,0)</f>
        <v>4</v>
      </c>
      <c r="M151" s="1">
        <f>VLOOKUP($B151,JG!$H:$O,8,0)</f>
        <v>0</v>
      </c>
      <c r="N151" s="6">
        <f t="shared" si="22"/>
        <v>13</v>
      </c>
      <c r="O151" s="2">
        <f t="shared" si="23"/>
        <v>12</v>
      </c>
      <c r="R151" s="67">
        <f t="shared" si="24"/>
        <v>12</v>
      </c>
      <c r="S151" s="68" t="str">
        <f t="shared" si="25"/>
        <v>LAVAL Francs Archers</v>
      </c>
      <c r="T151" s="67">
        <f t="shared" si="26"/>
        <v>91</v>
      </c>
      <c r="U151" s="7">
        <f t="shared" si="18"/>
        <v>0</v>
      </c>
      <c r="V151" s="7">
        <f t="shared" si="19"/>
        <v>0</v>
      </c>
      <c r="W151" s="7">
        <f>VLOOKUP(B151,CRITF!F:R,13,0)</f>
        <v>40</v>
      </c>
      <c r="X151" s="48">
        <f>VLOOKUP($B151,BJEU!$A:$E,5,0)</f>
        <v>0</v>
      </c>
      <c r="Y151" s="7">
        <f>VLOOKUP(B151,GPX!$A:$BC,55,0)</f>
        <v>51</v>
      </c>
      <c r="Z151" s="7">
        <f>VLOOKUP(B151,FRANCE!$A:$AQ,43,0)</f>
        <v>0</v>
      </c>
    </row>
    <row r="152" spans="2:26" ht="16.5" thickTop="1" thickBot="1" x14ac:dyDescent="0.4">
      <c r="B152">
        <v>12720148</v>
      </c>
      <c r="C152" s="1" t="s">
        <v>183</v>
      </c>
      <c r="D152" s="1">
        <f>VLOOKUP($B152,BF!$H:$O,8,0)</f>
        <v>0</v>
      </c>
      <c r="E152" s="1">
        <f>VLOOKUP($B152,MF!$H:$O,8,0)</f>
        <v>0</v>
      </c>
      <c r="F152" s="1">
        <f>VLOOKUP($B152,CF!$H:$O,8,0)</f>
        <v>0</v>
      </c>
      <c r="G152" s="1">
        <f>VLOOKUP($B152,JF!$H:$O,8,0)</f>
        <v>0</v>
      </c>
      <c r="H152" s="6">
        <f t="shared" si="20"/>
        <v>0</v>
      </c>
      <c r="I152" s="2">
        <f t="shared" si="21"/>
        <v>37</v>
      </c>
      <c r="J152" s="1">
        <f>VLOOKUP($B152,BG!$H:$O,8,0)</f>
        <v>0</v>
      </c>
      <c r="K152" s="1">
        <f>VLOOKUP($B152,MG!$H:$O,8,0)</f>
        <v>0</v>
      </c>
      <c r="L152" s="1">
        <f>VLOOKUP($B152,CG!$H:$O,8,0)</f>
        <v>0</v>
      </c>
      <c r="M152" s="1">
        <f>VLOOKUP($B152,JG!$H:$O,8,0)</f>
        <v>0</v>
      </c>
      <c r="N152" s="6">
        <f t="shared" si="22"/>
        <v>0</v>
      </c>
      <c r="O152" s="2">
        <f t="shared" si="23"/>
        <v>27</v>
      </c>
      <c r="R152" s="67" t="str">
        <f t="shared" si="24"/>
        <v/>
      </c>
      <c r="S152" s="68" t="str">
        <f t="shared" si="25"/>
        <v>LE BREIL PING PONG CLUB</v>
      </c>
      <c r="T152" s="67">
        <f t="shared" si="26"/>
        <v>0</v>
      </c>
      <c r="U152" s="7">
        <f t="shared" ref="U152:U215" si="27">IF(I152=1,32,IF(I152=2,28,IF(I152=3,24,IF(I152=4,20,IF(I152=5,16,IF(I152=6,12,IF(I152=7,8,IF(I152=8,4,0))))))))</f>
        <v>0</v>
      </c>
      <c r="V152" s="7">
        <f t="shared" ref="V152:V215" si="28">IF(O152=1,32,IF(O152=2,28,IF(O152=3,24,IF(O152=4,20,IF(O152=5,16,IF(O152=6,12,IF(O152=7,8,IF(O152=8,4,0))))))))</f>
        <v>0</v>
      </c>
      <c r="W152" s="7">
        <f>VLOOKUP(B152,CRITF!F:R,13,0)</f>
        <v>0</v>
      </c>
      <c r="X152" s="48">
        <f>VLOOKUP($B152,BJEU!$A:$E,5,0)</f>
        <v>0</v>
      </c>
      <c r="Y152" s="7">
        <f>VLOOKUP(B152,GPX!$A:$BC,55,0)</f>
        <v>0</v>
      </c>
      <c r="Z152" s="7">
        <f>VLOOKUP(B152,FRANCE!$A:$AQ,43,0)</f>
        <v>0</v>
      </c>
    </row>
    <row r="153" spans="2:26" ht="16.5" thickTop="1" thickBot="1" x14ac:dyDescent="0.4">
      <c r="B153">
        <v>12851024</v>
      </c>
      <c r="C153" s="1" t="s">
        <v>184</v>
      </c>
      <c r="D153" s="1">
        <f>VLOOKUP($B153,BF!$H:$O,8,0)</f>
        <v>0</v>
      </c>
      <c r="E153" s="1">
        <f>VLOOKUP($B153,MF!$H:$O,8,0)</f>
        <v>0</v>
      </c>
      <c r="F153" s="1">
        <f>VLOOKUP($B153,CF!$H:$O,8,0)</f>
        <v>0</v>
      </c>
      <c r="G153" s="1">
        <f>VLOOKUP($B153,JF!$H:$O,8,0)</f>
        <v>0</v>
      </c>
      <c r="H153" s="6">
        <f t="shared" si="20"/>
        <v>0</v>
      </c>
      <c r="I153" s="2">
        <f t="shared" si="21"/>
        <v>37</v>
      </c>
      <c r="J153" s="1">
        <f>VLOOKUP($B153,BG!$H:$O,8,0)</f>
        <v>0</v>
      </c>
      <c r="K153" s="1">
        <f>VLOOKUP($B153,MG!$H:$O,8,0)</f>
        <v>0</v>
      </c>
      <c r="L153" s="1">
        <f>VLOOKUP($B153,CG!$H:$O,8,0)</f>
        <v>0</v>
      </c>
      <c r="M153" s="1">
        <f>VLOOKUP($B153,JG!$H:$O,8,0)</f>
        <v>0</v>
      </c>
      <c r="N153" s="6">
        <f t="shared" si="22"/>
        <v>0</v>
      </c>
      <c r="O153" s="2">
        <f t="shared" si="23"/>
        <v>27</v>
      </c>
      <c r="R153" s="67" t="str">
        <f t="shared" si="24"/>
        <v/>
      </c>
      <c r="S153" s="68" t="str">
        <f t="shared" si="25"/>
        <v>LE FLIP MONTOIS - ND DE MONTS</v>
      </c>
      <c r="T153" s="67">
        <f t="shared" si="26"/>
        <v>0</v>
      </c>
      <c r="U153" s="7">
        <f t="shared" si="27"/>
        <v>0</v>
      </c>
      <c r="V153" s="7">
        <f t="shared" si="28"/>
        <v>0</v>
      </c>
      <c r="W153" s="7">
        <f>VLOOKUP(B153,CRITF!F:R,13,0)</f>
        <v>0</v>
      </c>
      <c r="X153" s="48">
        <f>VLOOKUP($B153,BJEU!$A:$E,5,0)</f>
        <v>0</v>
      </c>
      <c r="Y153" s="7">
        <f>VLOOKUP(B153,GPX!$A:$BC,55,0)</f>
        <v>0</v>
      </c>
      <c r="Z153" s="7">
        <f>VLOOKUP(B153,FRANCE!$A:$AQ,43,0)</f>
        <v>0</v>
      </c>
    </row>
    <row r="154" spans="2:26" ht="16.5" thickTop="1" thickBot="1" x14ac:dyDescent="0.4">
      <c r="B154">
        <v>12530120</v>
      </c>
      <c r="C154" s="1" t="s">
        <v>185</v>
      </c>
      <c r="D154" s="1">
        <f>VLOOKUP($B154,BF!$H:$O,8,0)</f>
        <v>0</v>
      </c>
      <c r="E154" s="1">
        <f>VLOOKUP($B154,MF!$H:$O,8,0)</f>
        <v>0</v>
      </c>
      <c r="F154" s="1">
        <f>VLOOKUP($B154,CF!$H:$O,8,0)</f>
        <v>0</v>
      </c>
      <c r="G154" s="1">
        <f>VLOOKUP($B154,JF!$H:$O,8,0)</f>
        <v>0</v>
      </c>
      <c r="H154" s="6">
        <f t="shared" si="20"/>
        <v>0</v>
      </c>
      <c r="I154" s="2">
        <f t="shared" si="21"/>
        <v>37</v>
      </c>
      <c r="J154" s="1">
        <f>VLOOKUP($B154,BG!$H:$O,8,0)</f>
        <v>0</v>
      </c>
      <c r="K154" s="1">
        <f>VLOOKUP($B154,MG!$H:$O,8,0)</f>
        <v>0</v>
      </c>
      <c r="L154" s="1">
        <f>VLOOKUP($B154,CG!$H:$O,8,0)</f>
        <v>0</v>
      </c>
      <c r="M154" s="1">
        <f>VLOOKUP($B154,JG!$H:$O,8,0)</f>
        <v>0</v>
      </c>
      <c r="N154" s="6">
        <f t="shared" si="22"/>
        <v>0</v>
      </c>
      <c r="O154" s="2">
        <f t="shared" si="23"/>
        <v>27</v>
      </c>
      <c r="R154" s="67" t="str">
        <f t="shared" si="24"/>
        <v/>
      </c>
      <c r="S154" s="68" t="str">
        <f t="shared" si="25"/>
        <v>LE GENEST</v>
      </c>
      <c r="T154" s="67">
        <f t="shared" si="26"/>
        <v>0</v>
      </c>
      <c r="U154" s="7">
        <f t="shared" si="27"/>
        <v>0</v>
      </c>
      <c r="V154" s="7">
        <f t="shared" si="28"/>
        <v>0</v>
      </c>
      <c r="W154" s="7">
        <f>VLOOKUP(B154,CRITF!F:R,13,0)</f>
        <v>0</v>
      </c>
      <c r="X154" s="48">
        <f>VLOOKUP($B154,BJEU!$A:$E,5,0)</f>
        <v>0</v>
      </c>
      <c r="Y154" s="7">
        <f>VLOOKUP(B154,GPX!$A:$BC,55,0)</f>
        <v>0</v>
      </c>
      <c r="Z154" s="7">
        <f>VLOOKUP(B154,FRANCE!$A:$AQ,43,0)</f>
        <v>0</v>
      </c>
    </row>
    <row r="155" spans="2:26" ht="16.5" thickTop="1" thickBot="1" x14ac:dyDescent="0.4">
      <c r="B155">
        <v>12720081</v>
      </c>
      <c r="C155" s="1" t="s">
        <v>186</v>
      </c>
      <c r="D155" s="1">
        <f>VLOOKUP($B155,BF!$H:$O,8,0)</f>
        <v>0</v>
      </c>
      <c r="E155" s="1">
        <f>VLOOKUP($B155,MF!$H:$O,8,0)</f>
        <v>0</v>
      </c>
      <c r="F155" s="1">
        <f>VLOOKUP($B155,CF!$H:$O,8,0)</f>
        <v>0</v>
      </c>
      <c r="G155" s="1">
        <f>VLOOKUP($B155,JF!$H:$O,8,0)</f>
        <v>0</v>
      </c>
      <c r="H155" s="6">
        <f t="shared" si="20"/>
        <v>0</v>
      </c>
      <c r="I155" s="2">
        <f t="shared" si="21"/>
        <v>37</v>
      </c>
      <c r="J155" s="1">
        <f>VLOOKUP($B155,BG!$H:$O,8,0)</f>
        <v>0</v>
      </c>
      <c r="K155" s="1">
        <f>VLOOKUP($B155,MG!$H:$O,8,0)</f>
        <v>0</v>
      </c>
      <c r="L155" s="1">
        <f>VLOOKUP($B155,CG!$H:$O,8,0)</f>
        <v>0</v>
      </c>
      <c r="M155" s="1">
        <f>VLOOKUP($B155,JG!$H:$O,8,0)</f>
        <v>0</v>
      </c>
      <c r="N155" s="6">
        <f t="shared" si="22"/>
        <v>0</v>
      </c>
      <c r="O155" s="2">
        <f t="shared" si="23"/>
        <v>27</v>
      </c>
      <c r="R155" s="67" t="str">
        <f t="shared" si="24"/>
        <v/>
      </c>
      <c r="S155" s="68" t="str">
        <f t="shared" si="25"/>
        <v>LE GRAND LUCE USTT</v>
      </c>
      <c r="T155" s="67">
        <f t="shared" si="26"/>
        <v>0</v>
      </c>
      <c r="U155" s="7">
        <f t="shared" si="27"/>
        <v>0</v>
      </c>
      <c r="V155" s="7">
        <f t="shared" si="28"/>
        <v>0</v>
      </c>
      <c r="W155" s="7">
        <f>VLOOKUP(B155,CRITF!F:R,13,0)</f>
        <v>0</v>
      </c>
      <c r="X155" s="48">
        <f>VLOOKUP($B155,BJEU!$A:$E,5,0)</f>
        <v>0</v>
      </c>
      <c r="Y155" s="7">
        <f>VLOOKUP(B155,GPX!$A:$BC,55,0)</f>
        <v>0</v>
      </c>
      <c r="Z155" s="7">
        <f>VLOOKUP(B155,FRANCE!$A:$AQ,43,0)</f>
        <v>0</v>
      </c>
    </row>
    <row r="156" spans="2:26" ht="16.5" thickTop="1" thickBot="1" x14ac:dyDescent="0.4">
      <c r="B156">
        <v>12720154</v>
      </c>
      <c r="C156" s="1" t="s">
        <v>187</v>
      </c>
      <c r="D156" s="1">
        <f>VLOOKUP($B156,BF!$H:$O,8,0)</f>
        <v>0</v>
      </c>
      <c r="E156" s="1">
        <f>VLOOKUP($B156,MF!$H:$O,8,0)</f>
        <v>0</v>
      </c>
      <c r="F156" s="1">
        <f>VLOOKUP($B156,CF!$H:$O,8,0)</f>
        <v>0</v>
      </c>
      <c r="G156" s="1">
        <f>VLOOKUP($B156,JF!$H:$O,8,0)</f>
        <v>0</v>
      </c>
      <c r="H156" s="6">
        <f t="shared" si="20"/>
        <v>0</v>
      </c>
      <c r="I156" s="2">
        <f t="shared" si="21"/>
        <v>37</v>
      </c>
      <c r="J156" s="1">
        <f>VLOOKUP($B156,BG!$H:$O,8,0)</f>
        <v>0</v>
      </c>
      <c r="K156" s="1">
        <f>VLOOKUP($B156,MG!$H:$O,8,0)</f>
        <v>0</v>
      </c>
      <c r="L156" s="1">
        <f>VLOOKUP($B156,CG!$H:$O,8,0)</f>
        <v>0</v>
      </c>
      <c r="M156" s="1">
        <f>VLOOKUP($B156,JG!$H:$O,8,0)</f>
        <v>0</v>
      </c>
      <c r="N156" s="6">
        <f t="shared" si="22"/>
        <v>0</v>
      </c>
      <c r="O156" s="2">
        <f t="shared" si="23"/>
        <v>27</v>
      </c>
      <c r="R156" s="67" t="str">
        <f t="shared" si="24"/>
        <v/>
      </c>
      <c r="S156" s="68" t="str">
        <f t="shared" si="25"/>
        <v>LE LUDE C.P.</v>
      </c>
      <c r="T156" s="67">
        <f t="shared" si="26"/>
        <v>0</v>
      </c>
      <c r="U156" s="7">
        <f t="shared" si="27"/>
        <v>0</v>
      </c>
      <c r="V156" s="7">
        <f t="shared" si="28"/>
        <v>0</v>
      </c>
      <c r="W156" s="7">
        <f>VLOOKUP(B156,CRITF!F:R,13,0)</f>
        <v>0</v>
      </c>
      <c r="X156" s="48">
        <f>VLOOKUP($B156,BJEU!$A:$E,5,0)</f>
        <v>0</v>
      </c>
      <c r="Y156" s="7">
        <f>VLOOKUP(B156,GPX!$A:$BC,55,0)</f>
        <v>0</v>
      </c>
      <c r="Z156" s="7">
        <f>VLOOKUP(B156,FRANCE!$A:$AQ,43,0)</f>
        <v>0</v>
      </c>
    </row>
    <row r="157" spans="2:26" ht="16.5" thickTop="1" thickBot="1" x14ac:dyDescent="0.4">
      <c r="B157">
        <v>12720023</v>
      </c>
      <c r="C157" s="1" t="s">
        <v>188</v>
      </c>
      <c r="D157" s="1">
        <f>VLOOKUP($B157,BF!$H:$O,8,0)</f>
        <v>0</v>
      </c>
      <c r="E157" s="1">
        <f>VLOOKUP($B157,MF!$H:$O,8,0)</f>
        <v>0</v>
      </c>
      <c r="F157" s="1">
        <f>VLOOKUP($B157,CF!$H:$O,8,0)</f>
        <v>0</v>
      </c>
      <c r="G157" s="1">
        <f>VLOOKUP($B157,JF!$H:$O,8,0)</f>
        <v>0</v>
      </c>
      <c r="H157" s="6">
        <f t="shared" si="20"/>
        <v>0</v>
      </c>
      <c r="I157" s="2">
        <f t="shared" si="21"/>
        <v>37</v>
      </c>
      <c r="J157" s="1">
        <f>VLOOKUP($B157,BG!$H:$O,8,0)</f>
        <v>0</v>
      </c>
      <c r="K157" s="1">
        <f>VLOOKUP($B157,MG!$H:$O,8,0)</f>
        <v>0</v>
      </c>
      <c r="L157" s="1">
        <f>VLOOKUP($B157,CG!$H:$O,8,0)</f>
        <v>0</v>
      </c>
      <c r="M157" s="1">
        <f>VLOOKUP($B157,JG!$H:$O,8,0)</f>
        <v>0</v>
      </c>
      <c r="N157" s="6">
        <f t="shared" si="22"/>
        <v>0</v>
      </c>
      <c r="O157" s="2">
        <f t="shared" si="23"/>
        <v>27</v>
      </c>
      <c r="R157" s="67" t="str">
        <f t="shared" si="24"/>
        <v/>
      </c>
      <c r="S157" s="68" t="str">
        <f t="shared" si="25"/>
        <v>LE MANS ASPTT</v>
      </c>
      <c r="T157" s="67">
        <f t="shared" si="26"/>
        <v>0</v>
      </c>
      <c r="U157" s="7">
        <f t="shared" si="27"/>
        <v>0</v>
      </c>
      <c r="V157" s="7">
        <f t="shared" si="28"/>
        <v>0</v>
      </c>
      <c r="W157" s="7">
        <f>VLOOKUP(B157,CRITF!F:R,13,0)</f>
        <v>0</v>
      </c>
      <c r="X157" s="48">
        <f>VLOOKUP($B157,BJEU!$A:$E,5,0)</f>
        <v>0</v>
      </c>
      <c r="Y157" s="7">
        <f>VLOOKUP(B157,GPX!$A:$BC,55,0)</f>
        <v>0</v>
      </c>
      <c r="Z157" s="7">
        <f>VLOOKUP(B157,FRANCE!$A:$AQ,43,0)</f>
        <v>0</v>
      </c>
    </row>
    <row r="158" spans="2:26" ht="16.5" thickTop="1" thickBot="1" x14ac:dyDescent="0.4">
      <c r="B158">
        <v>12720155</v>
      </c>
      <c r="C158" s="1" t="s">
        <v>705</v>
      </c>
      <c r="D158" s="1">
        <f>VLOOKUP($B158,BF!$H:$O,8,0)</f>
        <v>0</v>
      </c>
      <c r="E158" s="1">
        <f>VLOOKUP($B158,MF!$H:$O,8,0)</f>
        <v>0</v>
      </c>
      <c r="F158" s="1">
        <f>VLOOKUP($B158,CF!$H:$O,8,0)</f>
        <v>0</v>
      </c>
      <c r="G158" s="1">
        <f>VLOOKUP($B158,JF!$H:$O,8,0)</f>
        <v>0</v>
      </c>
      <c r="H158" s="6">
        <f t="shared" si="20"/>
        <v>0</v>
      </c>
      <c r="I158" s="2">
        <f t="shared" si="21"/>
        <v>37</v>
      </c>
      <c r="J158" s="1">
        <f>VLOOKUP($B158,BG!$H:$O,8,0)</f>
        <v>0</v>
      </c>
      <c r="K158" s="1">
        <f>VLOOKUP($B158,MG!$H:$O,8,0)</f>
        <v>0</v>
      </c>
      <c r="L158" s="1">
        <f>VLOOKUP($B158,CG!$H:$O,8,0)</f>
        <v>0</v>
      </c>
      <c r="M158" s="1">
        <f>VLOOKUP($B158,JG!$H:$O,8,0)</f>
        <v>0</v>
      </c>
      <c r="N158" s="6">
        <f t="shared" si="22"/>
        <v>0</v>
      </c>
      <c r="O158" s="2">
        <f t="shared" si="23"/>
        <v>27</v>
      </c>
      <c r="R158" s="67" t="str">
        <f t="shared" si="24"/>
        <v/>
      </c>
      <c r="S158" s="68" t="str">
        <f t="shared" si="25"/>
        <v>LE MANS CSCM TT</v>
      </c>
      <c r="T158" s="67">
        <f t="shared" si="26"/>
        <v>0</v>
      </c>
      <c r="U158" s="7">
        <f t="shared" si="27"/>
        <v>0</v>
      </c>
      <c r="V158" s="7">
        <f t="shared" si="28"/>
        <v>0</v>
      </c>
      <c r="W158" s="7">
        <f>VLOOKUP(B158,CRITF!F:R,13,0)</f>
        <v>0</v>
      </c>
      <c r="X158" s="48">
        <f>VLOOKUP($B158,BJEU!$A:$E,5,0)</f>
        <v>0</v>
      </c>
      <c r="Y158" s="7">
        <f>VLOOKUP(B158,GPX!$A:$BC,55,0)</f>
        <v>0</v>
      </c>
      <c r="Z158" s="7">
        <f>VLOOKUP(B158,FRANCE!$A:$AQ,43,0)</f>
        <v>0</v>
      </c>
    </row>
    <row r="159" spans="2:26" ht="16.5" thickTop="1" thickBot="1" x14ac:dyDescent="0.4">
      <c r="B159">
        <v>12720004</v>
      </c>
      <c r="C159" s="1" t="s">
        <v>189</v>
      </c>
      <c r="D159" s="1">
        <f>VLOOKUP($B159,BF!$H:$O,8,0)</f>
        <v>0</v>
      </c>
      <c r="E159" s="1">
        <f>VLOOKUP($B159,MF!$H:$O,8,0)</f>
        <v>0</v>
      </c>
      <c r="F159" s="1">
        <f>VLOOKUP($B159,CF!$H:$O,8,0)</f>
        <v>0</v>
      </c>
      <c r="G159" s="1">
        <f>VLOOKUP($B159,JF!$H:$O,8,0)</f>
        <v>0</v>
      </c>
      <c r="H159" s="6">
        <f t="shared" si="20"/>
        <v>0</v>
      </c>
      <c r="I159" s="2">
        <f t="shared" si="21"/>
        <v>37</v>
      </c>
      <c r="J159" s="1">
        <f>VLOOKUP($B159,BG!$H:$O,8,0)</f>
        <v>0</v>
      </c>
      <c r="K159" s="1">
        <f>VLOOKUP($B159,MG!$H:$O,8,0)</f>
        <v>0</v>
      </c>
      <c r="L159" s="1">
        <f>VLOOKUP($B159,CG!$H:$O,8,0)</f>
        <v>0</v>
      </c>
      <c r="M159" s="1">
        <f>VLOOKUP($B159,JG!$H:$O,8,0)</f>
        <v>0</v>
      </c>
      <c r="N159" s="6">
        <f t="shared" si="22"/>
        <v>0</v>
      </c>
      <c r="O159" s="2">
        <f t="shared" si="23"/>
        <v>27</v>
      </c>
      <c r="R159" s="67" t="str">
        <f t="shared" si="24"/>
        <v/>
      </c>
      <c r="S159" s="68" t="str">
        <f t="shared" si="25"/>
        <v>LE MANS S.O MAINE</v>
      </c>
      <c r="T159" s="67">
        <f t="shared" si="26"/>
        <v>0</v>
      </c>
      <c r="U159" s="7">
        <f t="shared" si="27"/>
        <v>0</v>
      </c>
      <c r="V159" s="7">
        <f t="shared" si="28"/>
        <v>0</v>
      </c>
      <c r="W159" s="7">
        <f>VLOOKUP(B159,CRITF!F:R,13,0)</f>
        <v>0</v>
      </c>
      <c r="X159" s="48">
        <f>VLOOKUP($B159,BJEU!$A:$E,5,0)</f>
        <v>0</v>
      </c>
      <c r="Y159" s="7">
        <f>VLOOKUP(B159,GPX!$A:$BC,55,0)</f>
        <v>0</v>
      </c>
      <c r="Z159" s="7">
        <f>VLOOKUP(B159,FRANCE!$A:$AQ,43,0)</f>
        <v>0</v>
      </c>
    </row>
    <row r="160" spans="2:26" ht="16.5" thickTop="1" thickBot="1" x14ac:dyDescent="0.4">
      <c r="B160">
        <v>12720104</v>
      </c>
      <c r="C160" s="1" t="s">
        <v>190</v>
      </c>
      <c r="D160" s="1">
        <f>VLOOKUP($B160,BF!$H:$O,8,0)</f>
        <v>22</v>
      </c>
      <c r="E160" s="1">
        <f>VLOOKUP($B160,MF!$H:$O,8,0)</f>
        <v>15</v>
      </c>
      <c r="F160" s="1">
        <f>VLOOKUP($B160,CF!$H:$O,8,0)</f>
        <v>15</v>
      </c>
      <c r="G160" s="1">
        <f>VLOOKUP($B160,JF!$H:$O,8,0)</f>
        <v>44</v>
      </c>
      <c r="H160" s="6">
        <f t="shared" si="20"/>
        <v>96</v>
      </c>
      <c r="I160" s="2">
        <f t="shared" si="21"/>
        <v>1</v>
      </c>
      <c r="J160" s="1">
        <f>VLOOKUP($B160,BG!$H:$O,8,0)</f>
        <v>0</v>
      </c>
      <c r="K160" s="1">
        <f>VLOOKUP($B160,MG!$H:$O,8,0)</f>
        <v>13</v>
      </c>
      <c r="L160" s="1">
        <f>VLOOKUP($B160,CG!$H:$O,8,0)</f>
        <v>0</v>
      </c>
      <c r="M160" s="1">
        <f>VLOOKUP($B160,JG!$H:$O,8,0)</f>
        <v>8</v>
      </c>
      <c r="N160" s="6">
        <f t="shared" si="22"/>
        <v>21</v>
      </c>
      <c r="O160" s="2">
        <f t="shared" si="23"/>
        <v>8</v>
      </c>
      <c r="R160" s="67">
        <f t="shared" si="24"/>
        <v>1</v>
      </c>
      <c r="S160" s="68" t="str">
        <f t="shared" si="25"/>
        <v>LE MANS SARTHE TENNIS DE TABLE</v>
      </c>
      <c r="T160" s="67">
        <f t="shared" si="26"/>
        <v>761</v>
      </c>
      <c r="U160" s="7">
        <f t="shared" si="27"/>
        <v>32</v>
      </c>
      <c r="V160" s="7">
        <f t="shared" si="28"/>
        <v>4</v>
      </c>
      <c r="W160" s="7">
        <f>VLOOKUP(B160,CRITF!F:R,13,0)</f>
        <v>162</v>
      </c>
      <c r="X160" s="48">
        <f>VLOOKUP($B160,BJEU!$A:$E,5,0)</f>
        <v>144</v>
      </c>
      <c r="Y160" s="7">
        <f>VLOOKUP(B160,GPX!$A:$BC,55,0)</f>
        <v>307</v>
      </c>
      <c r="Z160" s="7">
        <f>VLOOKUP(B160,FRANCE!$A:$AQ,43,0)</f>
        <v>112</v>
      </c>
    </row>
    <row r="161" spans="2:26" ht="16.5" thickTop="1" thickBot="1" x14ac:dyDescent="0.4">
      <c r="B161">
        <v>12720002</v>
      </c>
      <c r="C161" s="1" t="s">
        <v>191</v>
      </c>
      <c r="D161" s="1">
        <f>VLOOKUP($B161,BF!$H:$O,8,0)</f>
        <v>0</v>
      </c>
      <c r="E161" s="1">
        <f>VLOOKUP($B161,MF!$H:$O,8,0)</f>
        <v>0</v>
      </c>
      <c r="F161" s="1">
        <f>VLOOKUP($B161,CF!$H:$O,8,0)</f>
        <v>0</v>
      </c>
      <c r="G161" s="1">
        <f>VLOOKUP($B161,JF!$H:$O,8,0)</f>
        <v>0</v>
      </c>
      <c r="H161" s="6">
        <f t="shared" si="20"/>
        <v>0</v>
      </c>
      <c r="I161" s="2">
        <f t="shared" si="21"/>
        <v>37</v>
      </c>
      <c r="J161" s="1">
        <f>VLOOKUP($B161,BG!$H:$O,8,0)</f>
        <v>0</v>
      </c>
      <c r="K161" s="1">
        <f>VLOOKUP($B161,MG!$H:$O,8,0)</f>
        <v>0</v>
      </c>
      <c r="L161" s="1">
        <f>VLOOKUP($B161,CG!$H:$O,8,0)</f>
        <v>0</v>
      </c>
      <c r="M161" s="1">
        <f>VLOOKUP($B161,JG!$H:$O,8,0)</f>
        <v>0</v>
      </c>
      <c r="N161" s="6">
        <f t="shared" si="22"/>
        <v>0</v>
      </c>
      <c r="O161" s="2">
        <f t="shared" si="23"/>
        <v>27</v>
      </c>
      <c r="R161" s="67" t="str">
        <f t="shared" si="24"/>
        <v/>
      </c>
      <c r="S161" s="68" t="str">
        <f t="shared" si="25"/>
        <v>LE MANS U.S.M.</v>
      </c>
      <c r="T161" s="67">
        <f t="shared" si="26"/>
        <v>0</v>
      </c>
      <c r="U161" s="7">
        <f t="shared" si="27"/>
        <v>0</v>
      </c>
      <c r="V161" s="7">
        <f t="shared" si="28"/>
        <v>0</v>
      </c>
      <c r="W161" s="7">
        <f>VLOOKUP(B161,CRITF!F:R,13,0)</f>
        <v>0</v>
      </c>
      <c r="X161" s="48">
        <f>VLOOKUP($B161,BJEU!$A:$E,5,0)</f>
        <v>0</v>
      </c>
      <c r="Y161" s="7">
        <f>VLOOKUP(B161,GPX!$A:$BC,55,0)</f>
        <v>0</v>
      </c>
      <c r="Z161" s="7">
        <f>VLOOKUP(B161,FRANCE!$A:$AQ,43,0)</f>
        <v>0</v>
      </c>
    </row>
    <row r="162" spans="2:26" ht="16.5" thickTop="1" thickBot="1" x14ac:dyDescent="0.4">
      <c r="B162">
        <v>12720050</v>
      </c>
      <c r="C162" s="1" t="s">
        <v>192</v>
      </c>
      <c r="D162" s="1">
        <f>VLOOKUP($B162,BF!$H:$O,8,0)</f>
        <v>0</v>
      </c>
      <c r="E162" s="1">
        <f>VLOOKUP($B162,MF!$H:$O,8,0)</f>
        <v>0</v>
      </c>
      <c r="F162" s="1">
        <f>VLOOKUP($B162,CF!$H:$O,8,0)</f>
        <v>0</v>
      </c>
      <c r="G162" s="1">
        <f>VLOOKUP($B162,JF!$H:$O,8,0)</f>
        <v>0</v>
      </c>
      <c r="H162" s="6">
        <f t="shared" si="20"/>
        <v>0</v>
      </c>
      <c r="I162" s="2">
        <f t="shared" si="21"/>
        <v>37</v>
      </c>
      <c r="J162" s="1">
        <f>VLOOKUP($B162,BG!$H:$O,8,0)</f>
        <v>0</v>
      </c>
      <c r="K162" s="1">
        <f>VLOOKUP($B162,MG!$H:$O,8,0)</f>
        <v>0</v>
      </c>
      <c r="L162" s="1">
        <f>VLOOKUP($B162,CG!$H:$O,8,0)</f>
        <v>0</v>
      </c>
      <c r="M162" s="1">
        <f>VLOOKUP($B162,JG!$H:$O,8,0)</f>
        <v>0</v>
      </c>
      <c r="N162" s="6">
        <f t="shared" si="22"/>
        <v>0</v>
      </c>
      <c r="O162" s="2">
        <f t="shared" si="23"/>
        <v>27</v>
      </c>
      <c r="R162" s="67" t="str">
        <f t="shared" si="24"/>
        <v/>
      </c>
      <c r="S162" s="68" t="str">
        <f t="shared" si="25"/>
        <v>LE MANS VILLARET  TT</v>
      </c>
      <c r="T162" s="67">
        <f t="shared" si="26"/>
        <v>0</v>
      </c>
      <c r="U162" s="7">
        <f t="shared" si="27"/>
        <v>0</v>
      </c>
      <c r="V162" s="7">
        <f t="shared" si="28"/>
        <v>0</v>
      </c>
      <c r="W162" s="7">
        <f>VLOOKUP(B162,CRITF!F:R,13,0)</f>
        <v>0</v>
      </c>
      <c r="X162" s="48">
        <f>VLOOKUP($B162,BJEU!$A:$E,5,0)</f>
        <v>0</v>
      </c>
      <c r="Y162" s="7">
        <f>VLOOKUP(B162,GPX!$A:$BC,55,0)</f>
        <v>0</v>
      </c>
      <c r="Z162" s="7">
        <f>VLOOKUP(B162,FRANCE!$A:$AQ,43,0)</f>
        <v>0</v>
      </c>
    </row>
    <row r="163" spans="2:26" ht="16.5" thickTop="1" thickBot="1" x14ac:dyDescent="0.4">
      <c r="B163">
        <v>12440185</v>
      </c>
      <c r="C163" s="1" t="s">
        <v>193</v>
      </c>
      <c r="D163" s="1">
        <f>VLOOKUP($B163,BF!$H:$O,8,0)</f>
        <v>0</v>
      </c>
      <c r="E163" s="1">
        <f>VLOOKUP($B163,MF!$H:$O,8,0)</f>
        <v>0</v>
      </c>
      <c r="F163" s="1">
        <f>VLOOKUP($B163,CF!$H:$O,8,0)</f>
        <v>0</v>
      </c>
      <c r="G163" s="1">
        <f>VLOOKUP($B163,JF!$H:$O,8,0)</f>
        <v>0</v>
      </c>
      <c r="H163" s="6">
        <f t="shared" si="20"/>
        <v>0</v>
      </c>
      <c r="I163" s="2">
        <f t="shared" si="21"/>
        <v>37</v>
      </c>
      <c r="J163" s="1">
        <f>VLOOKUP($B163,BG!$H:$O,8,0)</f>
        <v>0</v>
      </c>
      <c r="K163" s="1">
        <f>VLOOKUP($B163,MG!$H:$O,8,0)</f>
        <v>0</v>
      </c>
      <c r="L163" s="1">
        <f>VLOOKUP($B163,CG!$H:$O,8,0)</f>
        <v>0</v>
      </c>
      <c r="M163" s="1">
        <f>VLOOKUP($B163,JG!$H:$O,8,0)</f>
        <v>0</v>
      </c>
      <c r="N163" s="6">
        <f t="shared" si="22"/>
        <v>0</v>
      </c>
      <c r="O163" s="2">
        <f t="shared" si="23"/>
        <v>27</v>
      </c>
      <c r="R163" s="67" t="str">
        <f t="shared" si="24"/>
        <v/>
      </c>
      <c r="S163" s="68" t="str">
        <f t="shared" si="25"/>
        <v>LEGE A.S.T.T.</v>
      </c>
      <c r="T163" s="67">
        <f t="shared" si="26"/>
        <v>0</v>
      </c>
      <c r="U163" s="7">
        <f t="shared" si="27"/>
        <v>0</v>
      </c>
      <c r="V163" s="7">
        <f t="shared" si="28"/>
        <v>0</v>
      </c>
      <c r="W163" s="7">
        <f>VLOOKUP(B163,CRITF!F:R,13,0)</f>
        <v>0</v>
      </c>
      <c r="X163" s="48">
        <f>VLOOKUP($B163,BJEU!$A:$E,5,0)</f>
        <v>0</v>
      </c>
      <c r="Y163" s="7">
        <f>VLOOKUP(B163,GPX!$A:$BC,55,0)</f>
        <v>0</v>
      </c>
      <c r="Z163" s="7">
        <f>VLOOKUP(B163,FRANCE!$A:$AQ,43,0)</f>
        <v>0</v>
      </c>
    </row>
    <row r="164" spans="2:26" ht="16.5" thickTop="1" thickBot="1" x14ac:dyDescent="0.4">
      <c r="B164">
        <v>12850007</v>
      </c>
      <c r="C164" s="1" t="s">
        <v>194</v>
      </c>
      <c r="D164" s="1">
        <f>VLOOKUP($B164,BF!$H:$O,8,0)</f>
        <v>0</v>
      </c>
      <c r="E164" s="1">
        <f>VLOOKUP($B164,MF!$H:$O,8,0)</f>
        <v>0</v>
      </c>
      <c r="F164" s="1">
        <f>VLOOKUP($B164,CF!$H:$O,8,0)</f>
        <v>0</v>
      </c>
      <c r="G164" s="1">
        <f>VLOOKUP($B164,JF!$H:$O,8,0)</f>
        <v>0</v>
      </c>
      <c r="H164" s="6">
        <f t="shared" si="20"/>
        <v>0</v>
      </c>
      <c r="I164" s="2">
        <f t="shared" si="21"/>
        <v>37</v>
      </c>
      <c r="J164" s="1">
        <f>VLOOKUP($B164,BG!$H:$O,8,0)</f>
        <v>0</v>
      </c>
      <c r="K164" s="1">
        <f>VLOOKUP($B164,MG!$H:$O,8,0)</f>
        <v>0</v>
      </c>
      <c r="L164" s="1">
        <f>VLOOKUP($B164,CG!$H:$O,8,0)</f>
        <v>0</v>
      </c>
      <c r="M164" s="1">
        <f>VLOOKUP($B164,JG!$H:$O,8,0)</f>
        <v>0</v>
      </c>
      <c r="N164" s="6">
        <f t="shared" si="22"/>
        <v>0</v>
      </c>
      <c r="O164" s="2">
        <f t="shared" si="23"/>
        <v>27</v>
      </c>
      <c r="R164" s="67" t="str">
        <f t="shared" si="24"/>
        <v/>
      </c>
      <c r="S164" s="68" t="str">
        <f t="shared" si="25"/>
        <v>LES ACHARDS TT U.S.</v>
      </c>
      <c r="T164" s="67">
        <f t="shared" si="26"/>
        <v>0</v>
      </c>
      <c r="U164" s="7">
        <f t="shared" si="27"/>
        <v>0</v>
      </c>
      <c r="V164" s="7">
        <f t="shared" si="28"/>
        <v>0</v>
      </c>
      <c r="W164" s="7">
        <f>VLOOKUP(B164,CRITF!F:R,13,0)</f>
        <v>0</v>
      </c>
      <c r="X164" s="48">
        <f>VLOOKUP($B164,BJEU!$A:$E,5,0)</f>
        <v>0</v>
      </c>
      <c r="Y164" s="7">
        <f>VLOOKUP(B164,GPX!$A:$BC,55,0)</f>
        <v>0</v>
      </c>
      <c r="Z164" s="7">
        <f>VLOOKUP(B164,FRANCE!$A:$AQ,43,0)</f>
        <v>0</v>
      </c>
    </row>
    <row r="165" spans="2:26" ht="16.5" thickTop="1" thickBot="1" x14ac:dyDescent="0.4">
      <c r="B165">
        <v>12490073</v>
      </c>
      <c r="C165" s="1" t="s">
        <v>566</v>
      </c>
      <c r="D165" s="1">
        <f>VLOOKUP($B165,BF!$H:$O,8,0)</f>
        <v>0</v>
      </c>
      <c r="E165" s="1">
        <f>VLOOKUP($B165,MF!$H:$O,8,0)</f>
        <v>0</v>
      </c>
      <c r="F165" s="1">
        <f>VLOOKUP($B165,CF!$H:$O,8,0)</f>
        <v>0</v>
      </c>
      <c r="G165" s="1">
        <f>VLOOKUP($B165,JF!$H:$O,8,0)</f>
        <v>9</v>
      </c>
      <c r="H165" s="6">
        <f t="shared" si="20"/>
        <v>9</v>
      </c>
      <c r="I165" s="2">
        <f t="shared" si="21"/>
        <v>17</v>
      </c>
      <c r="J165" s="1">
        <f>VLOOKUP($B165,BG!$H:$O,8,0)</f>
        <v>16</v>
      </c>
      <c r="K165" s="1">
        <f>VLOOKUP($B165,MG!$H:$O,8,0)</f>
        <v>3</v>
      </c>
      <c r="L165" s="1">
        <f>VLOOKUP($B165,CG!$H:$O,8,0)</f>
        <v>27</v>
      </c>
      <c r="M165" s="1">
        <f>VLOOKUP($B165,JG!$H:$O,8,0)</f>
        <v>13</v>
      </c>
      <c r="N165" s="6">
        <f t="shared" si="22"/>
        <v>59</v>
      </c>
      <c r="O165" s="2">
        <f t="shared" si="23"/>
        <v>2</v>
      </c>
      <c r="R165" s="67">
        <f t="shared" si="24"/>
        <v>4</v>
      </c>
      <c r="S165" s="68" t="str">
        <f t="shared" si="25"/>
        <v>LES LOUPS D'ANGERS TT</v>
      </c>
      <c r="T165" s="67">
        <f t="shared" si="26"/>
        <v>406</v>
      </c>
      <c r="U165" s="7">
        <f t="shared" si="27"/>
        <v>0</v>
      </c>
      <c r="V165" s="7">
        <f t="shared" si="28"/>
        <v>28</v>
      </c>
      <c r="W165" s="7">
        <f>VLOOKUP(B165,CRITF!F:R,13,0)</f>
        <v>120</v>
      </c>
      <c r="X165" s="48">
        <f>VLOOKUP($B165,BJEU!$A:$E,5,0)</f>
        <v>40</v>
      </c>
      <c r="Y165" s="7">
        <f>VLOOKUP(B165,GPX!$A:$BC,55,0)</f>
        <v>106</v>
      </c>
      <c r="Z165" s="7">
        <f>VLOOKUP(B165,FRANCE!$A:$AQ,43,0)</f>
        <v>112</v>
      </c>
    </row>
    <row r="166" spans="2:26" ht="16.5" thickTop="1" thickBot="1" x14ac:dyDescent="0.4">
      <c r="B166">
        <v>12851030</v>
      </c>
      <c r="C166" s="1" t="s">
        <v>195</v>
      </c>
      <c r="D166" s="1">
        <f>VLOOKUP($B166,BF!$H:$O,8,0)</f>
        <v>0</v>
      </c>
      <c r="E166" s="1">
        <f>VLOOKUP($B166,MF!$H:$O,8,0)</f>
        <v>0</v>
      </c>
      <c r="F166" s="1">
        <f>VLOOKUP($B166,CF!$H:$O,8,0)</f>
        <v>0</v>
      </c>
      <c r="G166" s="1">
        <f>VLOOKUP($B166,JF!$H:$O,8,0)</f>
        <v>0</v>
      </c>
      <c r="H166" s="6">
        <f t="shared" si="20"/>
        <v>0</v>
      </c>
      <c r="I166" s="2">
        <f t="shared" si="21"/>
        <v>37</v>
      </c>
      <c r="J166" s="1">
        <f>VLOOKUP($B166,BG!$H:$O,8,0)</f>
        <v>0</v>
      </c>
      <c r="K166" s="1">
        <f>VLOOKUP($B166,MG!$H:$O,8,0)</f>
        <v>0</v>
      </c>
      <c r="L166" s="1">
        <f>VLOOKUP($B166,CG!$H:$O,8,0)</f>
        <v>0</v>
      </c>
      <c r="M166" s="1">
        <f>VLOOKUP($B166,JG!$H:$O,8,0)</f>
        <v>0</v>
      </c>
      <c r="N166" s="6">
        <f t="shared" si="22"/>
        <v>0</v>
      </c>
      <c r="O166" s="2">
        <f t="shared" si="23"/>
        <v>27</v>
      </c>
      <c r="R166" s="67" t="str">
        <f t="shared" si="24"/>
        <v/>
      </c>
      <c r="S166" s="68" t="str">
        <f t="shared" si="25"/>
        <v>LES SABLES VENDEE TENNIS DE TABL</v>
      </c>
      <c r="T166" s="67">
        <f t="shared" si="26"/>
        <v>0</v>
      </c>
      <c r="U166" s="7">
        <f t="shared" si="27"/>
        <v>0</v>
      </c>
      <c r="V166" s="7">
        <f t="shared" si="28"/>
        <v>0</v>
      </c>
      <c r="W166" s="7">
        <f>VLOOKUP(B166,CRITF!F:R,13,0)</f>
        <v>0</v>
      </c>
      <c r="X166" s="48">
        <f>VLOOKUP($B166,BJEU!$A:$E,5,0)</f>
        <v>0</v>
      </c>
      <c r="Y166" s="7">
        <f>VLOOKUP(B166,GPX!$A:$BC,55,0)</f>
        <v>0</v>
      </c>
      <c r="Z166" s="7">
        <f>VLOOKUP(B166,FRANCE!$A:$AQ,43,0)</f>
        <v>0</v>
      </c>
    </row>
    <row r="167" spans="2:26" ht="16.5" thickTop="1" thickBot="1" x14ac:dyDescent="0.4">
      <c r="B167">
        <v>12440076</v>
      </c>
      <c r="C167" s="1" t="s">
        <v>196</v>
      </c>
      <c r="D167" s="1">
        <f>VLOOKUP($B167,BF!$H:$O,8,0)</f>
        <v>0</v>
      </c>
      <c r="E167" s="1">
        <f>VLOOKUP($B167,MF!$H:$O,8,0)</f>
        <v>0</v>
      </c>
      <c r="F167" s="1">
        <f>VLOOKUP($B167,CF!$H:$O,8,0)</f>
        <v>0</v>
      </c>
      <c r="G167" s="1">
        <f>VLOOKUP($B167,JF!$H:$O,8,0)</f>
        <v>0</v>
      </c>
      <c r="H167" s="6">
        <f t="shared" si="20"/>
        <v>0</v>
      </c>
      <c r="I167" s="2">
        <f t="shared" si="21"/>
        <v>37</v>
      </c>
      <c r="J167" s="1">
        <f>VLOOKUP($B167,BG!$H:$O,8,0)</f>
        <v>0</v>
      </c>
      <c r="K167" s="1">
        <f>VLOOKUP($B167,MG!$H:$O,8,0)</f>
        <v>0</v>
      </c>
      <c r="L167" s="1">
        <f>VLOOKUP($B167,CG!$H:$O,8,0)</f>
        <v>0</v>
      </c>
      <c r="M167" s="1">
        <f>VLOOKUP($B167,JG!$H:$O,8,0)</f>
        <v>0</v>
      </c>
      <c r="N167" s="6">
        <f t="shared" si="22"/>
        <v>0</v>
      </c>
      <c r="O167" s="2">
        <f t="shared" si="23"/>
        <v>27</v>
      </c>
      <c r="R167" s="67" t="str">
        <f t="shared" si="24"/>
        <v/>
      </c>
      <c r="S167" s="68" t="str">
        <f t="shared" si="25"/>
        <v>LIGNE A.S.T.T.</v>
      </c>
      <c r="T167" s="67">
        <f t="shared" si="26"/>
        <v>0</v>
      </c>
      <c r="U167" s="7">
        <f t="shared" si="27"/>
        <v>0</v>
      </c>
      <c r="V167" s="7">
        <f t="shared" si="28"/>
        <v>0</v>
      </c>
      <c r="W167" s="7">
        <f>VLOOKUP(B167,CRITF!F:R,13,0)</f>
        <v>0</v>
      </c>
      <c r="X167" s="48">
        <f>VLOOKUP($B167,BJEU!$A:$E,5,0)</f>
        <v>0</v>
      </c>
      <c r="Y167" s="7">
        <f>VLOOKUP(B167,GPX!$A:$BC,55,0)</f>
        <v>0</v>
      </c>
      <c r="Z167" s="7">
        <f>VLOOKUP(B167,FRANCE!$A:$AQ,43,0)</f>
        <v>0</v>
      </c>
    </row>
    <row r="168" spans="2:26" ht="16.5" thickTop="1" thickBot="1" x14ac:dyDescent="0.4">
      <c r="B168">
        <v>12530143</v>
      </c>
      <c r="C168" s="1" t="s">
        <v>706</v>
      </c>
      <c r="D168" s="1">
        <f>VLOOKUP($B168,BF!$H:$O,8,0)</f>
        <v>0</v>
      </c>
      <c r="E168" s="1">
        <f>VLOOKUP($B168,MF!$H:$O,8,0)</f>
        <v>0</v>
      </c>
      <c r="F168" s="1">
        <f>VLOOKUP($B168,CF!$H:$O,8,0)</f>
        <v>0</v>
      </c>
      <c r="G168" s="1">
        <f>VLOOKUP($B168,JF!$H:$O,8,0)</f>
        <v>0</v>
      </c>
      <c r="H168" s="6">
        <f t="shared" si="20"/>
        <v>0</v>
      </c>
      <c r="I168" s="2">
        <f t="shared" si="21"/>
        <v>37</v>
      </c>
      <c r="J168" s="1">
        <f>VLOOKUP($B168,BG!$H:$O,8,0)</f>
        <v>0</v>
      </c>
      <c r="K168" s="1">
        <f>VLOOKUP($B168,MG!$H:$O,8,0)</f>
        <v>0</v>
      </c>
      <c r="L168" s="1">
        <f>VLOOKUP($B168,CG!$H:$O,8,0)</f>
        <v>0</v>
      </c>
      <c r="M168" s="1">
        <f>VLOOKUP($B168,JG!$H:$O,8,0)</f>
        <v>0</v>
      </c>
      <c r="N168" s="6">
        <f t="shared" si="22"/>
        <v>0</v>
      </c>
      <c r="O168" s="2">
        <f t="shared" si="23"/>
        <v>27</v>
      </c>
      <c r="R168" s="67" t="str">
        <f t="shared" si="24"/>
        <v/>
      </c>
      <c r="S168" s="68" t="str">
        <f t="shared" si="25"/>
        <v>LOIGNEEN Club Pongiste</v>
      </c>
      <c r="T168" s="67">
        <f t="shared" si="26"/>
        <v>0</v>
      </c>
      <c r="U168" s="7">
        <f t="shared" si="27"/>
        <v>0</v>
      </c>
      <c r="V168" s="7">
        <f t="shared" si="28"/>
        <v>0</v>
      </c>
      <c r="W168" s="7">
        <f>VLOOKUP(B168,CRITF!F:R,13,0)</f>
        <v>0</v>
      </c>
      <c r="X168" s="48">
        <f>VLOOKUP($B168,BJEU!$A:$E,5,0)</f>
        <v>0</v>
      </c>
      <c r="Y168" s="7">
        <f>VLOOKUP(B168,GPX!$A:$BC,55,0)</f>
        <v>0</v>
      </c>
      <c r="Z168" s="7">
        <f>VLOOKUP(B168,FRANCE!$A:$AQ,43,0)</f>
        <v>0</v>
      </c>
    </row>
    <row r="169" spans="2:26" ht="16.5" thickTop="1" thickBot="1" x14ac:dyDescent="0.4">
      <c r="B169">
        <v>12530064</v>
      </c>
      <c r="C169" s="1" t="s">
        <v>197</v>
      </c>
      <c r="D169" s="1">
        <f>VLOOKUP($B169,BF!$H:$O,8,0)</f>
        <v>0</v>
      </c>
      <c r="E169" s="1">
        <f>VLOOKUP($B169,MF!$H:$O,8,0)</f>
        <v>0</v>
      </c>
      <c r="F169" s="1">
        <f>VLOOKUP($B169,CF!$H:$O,8,0)</f>
        <v>0</v>
      </c>
      <c r="G169" s="1">
        <f>VLOOKUP($B169,JF!$H:$O,8,0)</f>
        <v>0</v>
      </c>
      <c r="H169" s="6">
        <f t="shared" si="20"/>
        <v>0</v>
      </c>
      <c r="I169" s="2">
        <f t="shared" si="21"/>
        <v>37</v>
      </c>
      <c r="J169" s="1">
        <f>VLOOKUP($B169,BG!$H:$O,8,0)</f>
        <v>0</v>
      </c>
      <c r="K169" s="1">
        <f>VLOOKUP($B169,MG!$H:$O,8,0)</f>
        <v>0</v>
      </c>
      <c r="L169" s="1">
        <f>VLOOKUP($B169,CG!$H:$O,8,0)</f>
        <v>0</v>
      </c>
      <c r="M169" s="1">
        <f>VLOOKUP($B169,JG!$H:$O,8,0)</f>
        <v>0</v>
      </c>
      <c r="N169" s="6">
        <f t="shared" si="22"/>
        <v>0</v>
      </c>
      <c r="O169" s="2">
        <f t="shared" si="23"/>
        <v>27</v>
      </c>
      <c r="R169" s="67" t="str">
        <f t="shared" si="24"/>
        <v/>
      </c>
      <c r="S169" s="68" t="str">
        <f t="shared" si="25"/>
        <v>LOIRON RUILLE CATT</v>
      </c>
      <c r="T169" s="67">
        <f t="shared" si="26"/>
        <v>0</v>
      </c>
      <c r="U169" s="7">
        <f t="shared" si="27"/>
        <v>0</v>
      </c>
      <c r="V169" s="7">
        <f t="shared" si="28"/>
        <v>0</v>
      </c>
      <c r="W169" s="7">
        <f>VLOOKUP(B169,CRITF!F:R,13,0)</f>
        <v>0</v>
      </c>
      <c r="X169" s="48">
        <f>VLOOKUP($B169,BJEU!$A:$E,5,0)</f>
        <v>0</v>
      </c>
      <c r="Y169" s="7">
        <f>VLOOKUP(B169,GPX!$A:$BC,55,0)</f>
        <v>0</v>
      </c>
      <c r="Z169" s="7">
        <f>VLOOKUP(B169,FRANCE!$A:$AQ,43,0)</f>
        <v>0</v>
      </c>
    </row>
    <row r="170" spans="2:26" ht="16.5" thickTop="1" thickBot="1" x14ac:dyDescent="0.4">
      <c r="B170">
        <v>12490069</v>
      </c>
      <c r="C170" s="1" t="s">
        <v>198</v>
      </c>
      <c r="D170" s="1">
        <f>VLOOKUP($B170,BF!$H:$O,8,0)</f>
        <v>0</v>
      </c>
      <c r="E170" s="1">
        <f>VLOOKUP($B170,MF!$H:$O,8,0)</f>
        <v>0</v>
      </c>
      <c r="F170" s="1">
        <f>VLOOKUP($B170,CF!$H:$O,8,0)</f>
        <v>0</v>
      </c>
      <c r="G170" s="1">
        <f>VLOOKUP($B170,JF!$H:$O,8,0)</f>
        <v>0</v>
      </c>
      <c r="H170" s="6">
        <f t="shared" si="20"/>
        <v>0</v>
      </c>
      <c r="I170" s="2">
        <f t="shared" si="21"/>
        <v>37</v>
      </c>
      <c r="J170" s="1">
        <f>VLOOKUP($B170,BG!$H:$O,8,0)</f>
        <v>0</v>
      </c>
      <c r="K170" s="1">
        <f>VLOOKUP($B170,MG!$H:$O,8,0)</f>
        <v>0</v>
      </c>
      <c r="L170" s="1">
        <f>VLOOKUP($B170,CG!$H:$O,8,0)</f>
        <v>0</v>
      </c>
      <c r="M170" s="1">
        <f>VLOOKUP($B170,JG!$H:$O,8,0)</f>
        <v>0</v>
      </c>
      <c r="N170" s="6">
        <f t="shared" si="22"/>
        <v>0</v>
      </c>
      <c r="O170" s="2">
        <f t="shared" si="23"/>
        <v>27</v>
      </c>
      <c r="R170" s="67" t="str">
        <f t="shared" si="24"/>
        <v/>
      </c>
      <c r="S170" s="68" t="str">
        <f t="shared" si="25"/>
        <v>LONGUE Athletic Club</v>
      </c>
      <c r="T170" s="67">
        <f t="shared" si="26"/>
        <v>0</v>
      </c>
      <c r="U170" s="7">
        <f t="shared" si="27"/>
        <v>0</v>
      </c>
      <c r="V170" s="7">
        <f t="shared" si="28"/>
        <v>0</v>
      </c>
      <c r="W170" s="7">
        <f>VLOOKUP(B170,CRITF!F:R,13,0)</f>
        <v>0</v>
      </c>
      <c r="X170" s="48">
        <f>VLOOKUP($B170,BJEU!$A:$E,5,0)</f>
        <v>0</v>
      </c>
      <c r="Y170" s="7">
        <f>VLOOKUP(B170,GPX!$A:$BC,55,0)</f>
        <v>0</v>
      </c>
      <c r="Z170" s="7">
        <f>VLOOKUP(B170,FRANCE!$A:$AQ,43,0)</f>
        <v>0</v>
      </c>
    </row>
    <row r="171" spans="2:26" ht="16.5" thickTop="1" thickBot="1" x14ac:dyDescent="0.4">
      <c r="B171">
        <v>12490039</v>
      </c>
      <c r="C171" s="1" t="s">
        <v>199</v>
      </c>
      <c r="D171" s="1">
        <f>VLOOKUP($B171,BF!$H:$O,8,0)</f>
        <v>0</v>
      </c>
      <c r="E171" s="1">
        <f>VLOOKUP($B171,MF!$H:$O,8,0)</f>
        <v>0</v>
      </c>
      <c r="F171" s="1">
        <f>VLOOKUP($B171,CF!$H:$O,8,0)</f>
        <v>0</v>
      </c>
      <c r="G171" s="1">
        <f>VLOOKUP($B171,JF!$H:$O,8,0)</f>
        <v>0</v>
      </c>
      <c r="H171" s="6">
        <f t="shared" si="20"/>
        <v>0</v>
      </c>
      <c r="I171" s="2">
        <f t="shared" si="21"/>
        <v>37</v>
      </c>
      <c r="J171" s="1">
        <f>VLOOKUP($B171,BG!$H:$O,8,0)</f>
        <v>0</v>
      </c>
      <c r="K171" s="1">
        <f>VLOOKUP($B171,MG!$H:$O,8,0)</f>
        <v>0</v>
      </c>
      <c r="L171" s="1">
        <f>VLOOKUP($B171,CG!$H:$O,8,0)</f>
        <v>0</v>
      </c>
      <c r="M171" s="1">
        <f>VLOOKUP($B171,JG!$H:$O,8,0)</f>
        <v>0</v>
      </c>
      <c r="N171" s="6">
        <f t="shared" si="22"/>
        <v>0</v>
      </c>
      <c r="O171" s="2">
        <f t="shared" si="23"/>
        <v>27</v>
      </c>
      <c r="R171" s="67" t="str">
        <f t="shared" si="24"/>
        <v/>
      </c>
      <c r="S171" s="68" t="str">
        <f t="shared" si="25"/>
        <v>LONGUENEE ATTL</v>
      </c>
      <c r="T171" s="67">
        <f t="shared" si="26"/>
        <v>0</v>
      </c>
      <c r="U171" s="7">
        <f t="shared" si="27"/>
        <v>0</v>
      </c>
      <c r="V171" s="7">
        <f t="shared" si="28"/>
        <v>0</v>
      </c>
      <c r="W171" s="7">
        <f>VLOOKUP(B171,CRITF!F:R,13,0)</f>
        <v>0</v>
      </c>
      <c r="X171" s="48">
        <f>VLOOKUP($B171,BJEU!$A:$E,5,0)</f>
        <v>0</v>
      </c>
      <c r="Y171" s="7">
        <f>VLOOKUP(B171,GPX!$A:$BC,55,0)</f>
        <v>0</v>
      </c>
      <c r="Z171" s="7">
        <f>VLOOKUP(B171,FRANCE!$A:$AQ,43,0)</f>
        <v>0</v>
      </c>
    </row>
    <row r="172" spans="2:26" ht="16.5" thickTop="1" thickBot="1" x14ac:dyDescent="0.4">
      <c r="B172">
        <v>12440104</v>
      </c>
      <c r="C172" s="1" t="s">
        <v>200</v>
      </c>
      <c r="D172" s="1">
        <f>VLOOKUP($B172,BF!$H:$O,8,0)</f>
        <v>0</v>
      </c>
      <c r="E172" s="1">
        <f>VLOOKUP($B172,MF!$H:$O,8,0)</f>
        <v>0</v>
      </c>
      <c r="F172" s="1">
        <f>VLOOKUP($B172,CF!$H:$O,8,0)</f>
        <v>0</v>
      </c>
      <c r="G172" s="1">
        <f>VLOOKUP($B172,JF!$H:$O,8,0)</f>
        <v>0</v>
      </c>
      <c r="H172" s="6">
        <f t="shared" si="20"/>
        <v>0</v>
      </c>
      <c r="I172" s="2">
        <f t="shared" si="21"/>
        <v>37</v>
      </c>
      <c r="J172" s="1">
        <f>VLOOKUP($B172,BG!$H:$O,8,0)</f>
        <v>0</v>
      </c>
      <c r="K172" s="1">
        <f>VLOOKUP($B172,MG!$H:$O,8,0)</f>
        <v>0</v>
      </c>
      <c r="L172" s="1">
        <f>VLOOKUP($B172,CG!$H:$O,8,0)</f>
        <v>0</v>
      </c>
      <c r="M172" s="1">
        <f>VLOOKUP($B172,JG!$H:$O,8,0)</f>
        <v>0</v>
      </c>
      <c r="N172" s="6">
        <f t="shared" si="22"/>
        <v>0</v>
      </c>
      <c r="O172" s="2">
        <f t="shared" si="23"/>
        <v>27</v>
      </c>
      <c r="R172" s="67" t="str">
        <f t="shared" si="24"/>
        <v/>
      </c>
      <c r="S172" s="68" t="str">
        <f t="shared" si="25"/>
        <v>LOROUX BOTTEREAU (LE) CEPOLO</v>
      </c>
      <c r="T172" s="67">
        <f t="shared" si="26"/>
        <v>0</v>
      </c>
      <c r="U172" s="7">
        <f t="shared" si="27"/>
        <v>0</v>
      </c>
      <c r="V172" s="7">
        <f t="shared" si="28"/>
        <v>0</v>
      </c>
      <c r="W172" s="7">
        <f>VLOOKUP(B172,CRITF!F:R,13,0)</f>
        <v>0</v>
      </c>
      <c r="X172" s="48">
        <f>VLOOKUP($B172,BJEU!$A:$E,5,0)</f>
        <v>0</v>
      </c>
      <c r="Y172" s="7">
        <f>VLOOKUP(B172,GPX!$A:$BC,55,0)</f>
        <v>0</v>
      </c>
      <c r="Z172" s="7">
        <f>VLOOKUP(B172,FRANCE!$A:$AQ,43,0)</f>
        <v>0</v>
      </c>
    </row>
    <row r="173" spans="2:26" ht="16.5" thickTop="1" thickBot="1" x14ac:dyDescent="0.4">
      <c r="B173">
        <v>12720153</v>
      </c>
      <c r="C173" s="1" t="s">
        <v>201</v>
      </c>
      <c r="D173" s="1">
        <f>VLOOKUP($B173,BF!$H:$O,8,0)</f>
        <v>0</v>
      </c>
      <c r="E173" s="1">
        <f>VLOOKUP($B173,MF!$H:$O,8,0)</f>
        <v>0</v>
      </c>
      <c r="F173" s="1">
        <f>VLOOKUP($B173,CF!$H:$O,8,0)</f>
        <v>0</v>
      </c>
      <c r="G173" s="1">
        <f>VLOOKUP($B173,JF!$H:$O,8,0)</f>
        <v>0</v>
      </c>
      <c r="H173" s="6">
        <f t="shared" si="20"/>
        <v>0</v>
      </c>
      <c r="I173" s="2">
        <f t="shared" si="21"/>
        <v>37</v>
      </c>
      <c r="J173" s="1">
        <f>VLOOKUP($B173,BG!$H:$O,8,0)</f>
        <v>0</v>
      </c>
      <c r="K173" s="1">
        <f>VLOOKUP($B173,MG!$H:$O,8,0)</f>
        <v>0</v>
      </c>
      <c r="L173" s="1">
        <f>VLOOKUP($B173,CG!$H:$O,8,0)</f>
        <v>0</v>
      </c>
      <c r="M173" s="1">
        <f>VLOOKUP($B173,JG!$H:$O,8,0)</f>
        <v>0</v>
      </c>
      <c r="N173" s="6">
        <f t="shared" si="22"/>
        <v>0</v>
      </c>
      <c r="O173" s="2">
        <f t="shared" si="23"/>
        <v>27</v>
      </c>
      <c r="R173" s="67" t="str">
        <f t="shared" si="24"/>
        <v/>
      </c>
      <c r="S173" s="68" t="str">
        <f t="shared" si="25"/>
        <v>LOUE Association Ping</v>
      </c>
      <c r="T173" s="67">
        <f t="shared" si="26"/>
        <v>0</v>
      </c>
      <c r="U173" s="7">
        <f t="shared" si="27"/>
        <v>0</v>
      </c>
      <c r="V173" s="7">
        <f t="shared" si="28"/>
        <v>0</v>
      </c>
      <c r="W173" s="7">
        <f>VLOOKUP(B173,CRITF!F:R,13,0)</f>
        <v>0</v>
      </c>
      <c r="X173" s="48">
        <f>VLOOKUP($B173,BJEU!$A:$E,5,0)</f>
        <v>0</v>
      </c>
      <c r="Y173" s="7">
        <f>VLOOKUP(B173,GPX!$A:$BC,55,0)</f>
        <v>0</v>
      </c>
      <c r="Z173" s="7">
        <f>VLOOKUP(B173,FRANCE!$A:$AQ,43,0)</f>
        <v>0</v>
      </c>
    </row>
    <row r="174" spans="2:26" ht="16.5" thickTop="1" thickBot="1" x14ac:dyDescent="0.4">
      <c r="B174">
        <v>12530035</v>
      </c>
      <c r="C174" s="1" t="s">
        <v>202</v>
      </c>
      <c r="D174" s="1">
        <f>VLOOKUP($B174,BF!$H:$O,8,0)</f>
        <v>0</v>
      </c>
      <c r="E174" s="1">
        <f>VLOOKUP($B174,MF!$H:$O,8,0)</f>
        <v>3</v>
      </c>
      <c r="F174" s="1">
        <f>VLOOKUP($B174,CF!$H:$O,8,0)</f>
        <v>0</v>
      </c>
      <c r="G174" s="1">
        <f>VLOOKUP($B174,JF!$H:$O,8,0)</f>
        <v>0</v>
      </c>
      <c r="H174" s="6">
        <f t="shared" si="20"/>
        <v>3</v>
      </c>
      <c r="I174" s="2">
        <f t="shared" si="21"/>
        <v>29</v>
      </c>
      <c r="J174" s="1">
        <f>VLOOKUP($B174,BG!$H:$O,8,0)</f>
        <v>0</v>
      </c>
      <c r="K174" s="1">
        <f>VLOOKUP($B174,MG!$H:$O,8,0)</f>
        <v>0</v>
      </c>
      <c r="L174" s="1">
        <f>VLOOKUP($B174,CG!$H:$O,8,0)</f>
        <v>0</v>
      </c>
      <c r="M174" s="1">
        <f>VLOOKUP($B174,JG!$H:$O,8,0)</f>
        <v>0</v>
      </c>
      <c r="N174" s="6">
        <f t="shared" si="22"/>
        <v>0</v>
      </c>
      <c r="O174" s="2">
        <f t="shared" si="23"/>
        <v>27</v>
      </c>
      <c r="R174" s="67" t="str">
        <f t="shared" si="24"/>
        <v/>
      </c>
      <c r="S174" s="68" t="str">
        <f t="shared" si="25"/>
        <v>LOUVERNE Tennis de Table</v>
      </c>
      <c r="T174" s="67">
        <f t="shared" si="26"/>
        <v>0</v>
      </c>
      <c r="U174" s="7">
        <f t="shared" si="27"/>
        <v>0</v>
      </c>
      <c r="V174" s="7">
        <f t="shared" si="28"/>
        <v>0</v>
      </c>
      <c r="W174" s="7">
        <f>VLOOKUP(B174,CRITF!F:R,13,0)</f>
        <v>0</v>
      </c>
      <c r="X174" s="48">
        <f>VLOOKUP($B174,BJEU!$A:$E,5,0)</f>
        <v>0</v>
      </c>
      <c r="Y174" s="7">
        <f>VLOOKUP(B174,GPX!$A:$BC,55,0)</f>
        <v>0</v>
      </c>
      <c r="Z174" s="7">
        <f>VLOOKUP(B174,FRANCE!$A:$AQ,43,0)</f>
        <v>0</v>
      </c>
    </row>
    <row r="175" spans="2:26" ht="16.5" thickTop="1" thickBot="1" x14ac:dyDescent="0.4">
      <c r="B175">
        <v>12850097</v>
      </c>
      <c r="C175" s="1" t="s">
        <v>203</v>
      </c>
      <c r="D175" s="1">
        <f>VLOOKUP($B175,BF!$H:$O,8,0)</f>
        <v>0</v>
      </c>
      <c r="E175" s="1">
        <f>VLOOKUP($B175,MF!$H:$O,8,0)</f>
        <v>0</v>
      </c>
      <c r="F175" s="1">
        <f>VLOOKUP($B175,CF!$H:$O,8,0)</f>
        <v>0</v>
      </c>
      <c r="G175" s="1">
        <f>VLOOKUP($B175,JF!$H:$O,8,0)</f>
        <v>0</v>
      </c>
      <c r="H175" s="6">
        <f t="shared" si="20"/>
        <v>0</v>
      </c>
      <c r="I175" s="2">
        <f t="shared" si="21"/>
        <v>37</v>
      </c>
      <c r="J175" s="1">
        <f>VLOOKUP($B175,BG!$H:$O,8,0)</f>
        <v>0</v>
      </c>
      <c r="K175" s="1">
        <f>VLOOKUP($B175,MG!$H:$O,8,0)</f>
        <v>0</v>
      </c>
      <c r="L175" s="1">
        <f>VLOOKUP($B175,CG!$H:$O,8,0)</f>
        <v>0</v>
      </c>
      <c r="M175" s="1">
        <f>VLOOKUP($B175,JG!$H:$O,8,0)</f>
        <v>0</v>
      </c>
      <c r="N175" s="6">
        <f t="shared" si="22"/>
        <v>0</v>
      </c>
      <c r="O175" s="2">
        <f t="shared" si="23"/>
        <v>27</v>
      </c>
      <c r="R175" s="67" t="str">
        <f t="shared" si="24"/>
        <v/>
      </c>
      <c r="S175" s="68" t="str">
        <f t="shared" si="25"/>
        <v>LUCON TT</v>
      </c>
      <c r="T175" s="67">
        <f t="shared" si="26"/>
        <v>0</v>
      </c>
      <c r="U175" s="7">
        <f t="shared" si="27"/>
        <v>0</v>
      </c>
      <c r="V175" s="7">
        <f t="shared" si="28"/>
        <v>0</v>
      </c>
      <c r="W175" s="7">
        <f>VLOOKUP(B175,CRITF!F:R,13,0)</f>
        <v>0</v>
      </c>
      <c r="X175" s="48">
        <f>VLOOKUP($B175,BJEU!$A:$E,5,0)</f>
        <v>0</v>
      </c>
      <c r="Y175" s="7">
        <f>VLOOKUP(B175,GPX!$A:$BC,55,0)</f>
        <v>0</v>
      </c>
      <c r="Z175" s="7">
        <f>VLOOKUP(B175,FRANCE!$A:$AQ,43,0)</f>
        <v>0</v>
      </c>
    </row>
    <row r="176" spans="2:26" ht="16.5" thickTop="1" thickBot="1" x14ac:dyDescent="0.4">
      <c r="B176">
        <v>12440066</v>
      </c>
      <c r="C176" s="1" t="s">
        <v>204</v>
      </c>
      <c r="D176" s="1">
        <f>VLOOKUP($B176,BF!$H:$O,8,0)</f>
        <v>0</v>
      </c>
      <c r="E176" s="1">
        <f>VLOOKUP($B176,MF!$H:$O,8,0)</f>
        <v>0</v>
      </c>
      <c r="F176" s="1">
        <f>VLOOKUP($B176,CF!$H:$O,8,0)</f>
        <v>0</v>
      </c>
      <c r="G176" s="1">
        <f>VLOOKUP($B176,JF!$H:$O,8,0)</f>
        <v>0</v>
      </c>
      <c r="H176" s="6">
        <f t="shared" si="20"/>
        <v>0</v>
      </c>
      <c r="I176" s="2">
        <f t="shared" si="21"/>
        <v>37</v>
      </c>
      <c r="J176" s="1">
        <f>VLOOKUP($B176,BG!$H:$O,8,0)</f>
        <v>0</v>
      </c>
      <c r="K176" s="1">
        <f>VLOOKUP($B176,MG!$H:$O,8,0)</f>
        <v>0</v>
      </c>
      <c r="L176" s="1">
        <f>VLOOKUP($B176,CG!$H:$O,8,0)</f>
        <v>0</v>
      </c>
      <c r="M176" s="1">
        <f>VLOOKUP($B176,JG!$H:$O,8,0)</f>
        <v>0</v>
      </c>
      <c r="N176" s="6">
        <f t="shared" si="22"/>
        <v>0</v>
      </c>
      <c r="O176" s="2">
        <f t="shared" si="23"/>
        <v>27</v>
      </c>
      <c r="R176" s="67" t="str">
        <f t="shared" si="24"/>
        <v/>
      </c>
      <c r="S176" s="68" t="str">
        <f t="shared" si="25"/>
        <v>MACHECOUL GDRTT</v>
      </c>
      <c r="T176" s="67">
        <f t="shared" si="26"/>
        <v>0</v>
      </c>
      <c r="U176" s="7">
        <f t="shared" si="27"/>
        <v>0</v>
      </c>
      <c r="V176" s="7">
        <f t="shared" si="28"/>
        <v>0</v>
      </c>
      <c r="W176" s="7">
        <f>VLOOKUP(B176,CRITF!F:R,13,0)</f>
        <v>0</v>
      </c>
      <c r="X176" s="48">
        <f>VLOOKUP($B176,BJEU!$A:$E,5,0)</f>
        <v>0</v>
      </c>
      <c r="Y176" s="7">
        <f>VLOOKUP(B176,GPX!$A:$BC,55,0)</f>
        <v>0</v>
      </c>
      <c r="Z176" s="7">
        <f>VLOOKUP(B176,FRANCE!$A:$AQ,43,0)</f>
        <v>0</v>
      </c>
    </row>
    <row r="177" spans="2:26" ht="16.5" thickTop="1" thickBot="1" x14ac:dyDescent="0.4">
      <c r="B177">
        <v>12850091</v>
      </c>
      <c r="C177" s="1" t="s">
        <v>205</v>
      </c>
      <c r="D177" s="1">
        <f>VLOOKUP($B177,BF!$H:$O,8,0)</f>
        <v>0</v>
      </c>
      <c r="E177" s="1">
        <f>VLOOKUP($B177,MF!$H:$O,8,0)</f>
        <v>0</v>
      </c>
      <c r="F177" s="1">
        <f>VLOOKUP($B177,CF!$H:$O,8,0)</f>
        <v>0</v>
      </c>
      <c r="G177" s="1">
        <f>VLOOKUP($B177,JF!$H:$O,8,0)</f>
        <v>0</v>
      </c>
      <c r="H177" s="6">
        <f t="shared" si="20"/>
        <v>0</v>
      </c>
      <c r="I177" s="2">
        <f t="shared" si="21"/>
        <v>37</v>
      </c>
      <c r="J177" s="1">
        <f>VLOOKUP($B177,BG!$H:$O,8,0)</f>
        <v>0</v>
      </c>
      <c r="K177" s="1">
        <f>VLOOKUP($B177,MG!$H:$O,8,0)</f>
        <v>0</v>
      </c>
      <c r="L177" s="1">
        <f>VLOOKUP($B177,CG!$H:$O,8,0)</f>
        <v>0</v>
      </c>
      <c r="M177" s="1">
        <f>VLOOKUP($B177,JG!$H:$O,8,0)</f>
        <v>0</v>
      </c>
      <c r="N177" s="6">
        <f t="shared" si="22"/>
        <v>0</v>
      </c>
      <c r="O177" s="2">
        <f t="shared" si="23"/>
        <v>27</v>
      </c>
      <c r="R177" s="67" t="str">
        <f t="shared" si="24"/>
        <v/>
      </c>
      <c r="S177" s="68" t="str">
        <f t="shared" si="25"/>
        <v>MAGNILS REIGNIERS ATT</v>
      </c>
      <c r="T177" s="67">
        <f t="shared" si="26"/>
        <v>0</v>
      </c>
      <c r="U177" s="7">
        <f t="shared" si="27"/>
        <v>0</v>
      </c>
      <c r="V177" s="7">
        <f t="shared" si="28"/>
        <v>0</v>
      </c>
      <c r="W177" s="7">
        <f>VLOOKUP(B177,CRITF!F:R,13,0)</f>
        <v>0</v>
      </c>
      <c r="X177" s="48">
        <f>VLOOKUP($B177,BJEU!$A:$E,5,0)</f>
        <v>0</v>
      </c>
      <c r="Y177" s="7">
        <f>VLOOKUP(B177,GPX!$A:$BC,55,0)</f>
        <v>0</v>
      </c>
      <c r="Z177" s="7">
        <f>VLOOKUP(B177,FRANCE!$A:$AQ,43,0)</f>
        <v>0</v>
      </c>
    </row>
    <row r="178" spans="2:26" ht="16.5" thickTop="1" thickBot="1" x14ac:dyDescent="0.4">
      <c r="B178">
        <v>12720066</v>
      </c>
      <c r="C178" s="1" t="s">
        <v>206</v>
      </c>
      <c r="D178" s="1">
        <f>VLOOKUP($B178,BF!$H:$O,8,0)</f>
        <v>0</v>
      </c>
      <c r="E178" s="1">
        <f>VLOOKUP($B178,MF!$H:$O,8,0)</f>
        <v>9</v>
      </c>
      <c r="F178" s="1">
        <f>VLOOKUP($B178,CF!$H:$O,8,0)</f>
        <v>0</v>
      </c>
      <c r="G178" s="1">
        <f>VLOOKUP($B178,JF!$H:$O,8,0)</f>
        <v>0</v>
      </c>
      <c r="H178" s="6">
        <f t="shared" si="20"/>
        <v>9</v>
      </c>
      <c r="I178" s="2">
        <f t="shared" si="21"/>
        <v>17</v>
      </c>
      <c r="J178" s="1">
        <f>VLOOKUP($B178,BG!$H:$O,8,0)</f>
        <v>0</v>
      </c>
      <c r="K178" s="1">
        <f>VLOOKUP($B178,MG!$H:$O,8,0)</f>
        <v>0</v>
      </c>
      <c r="L178" s="1">
        <f>VLOOKUP($B178,CG!$H:$O,8,0)</f>
        <v>0</v>
      </c>
      <c r="M178" s="1">
        <f>VLOOKUP($B178,JG!$H:$O,8,0)</f>
        <v>0</v>
      </c>
      <c r="N178" s="6">
        <f t="shared" si="22"/>
        <v>0</v>
      </c>
      <c r="O178" s="2">
        <f t="shared" si="23"/>
        <v>27</v>
      </c>
      <c r="R178" s="67">
        <f t="shared" si="24"/>
        <v>36</v>
      </c>
      <c r="S178" s="68" t="str">
        <f t="shared" si="25"/>
        <v>MAMERS CS</v>
      </c>
      <c r="T178" s="67">
        <f t="shared" si="26"/>
        <v>14</v>
      </c>
      <c r="U178" s="7">
        <f t="shared" si="27"/>
        <v>0</v>
      </c>
      <c r="V178" s="7">
        <f t="shared" si="28"/>
        <v>0</v>
      </c>
      <c r="W178" s="7">
        <f>VLOOKUP(B178,CRITF!F:R,13,0)</f>
        <v>14</v>
      </c>
      <c r="X178" s="48">
        <f>VLOOKUP($B178,BJEU!$A:$E,5,0)</f>
        <v>0</v>
      </c>
      <c r="Y178" s="7">
        <f>VLOOKUP(B178,GPX!$A:$BC,55,0)</f>
        <v>0</v>
      </c>
      <c r="Z178" s="7">
        <f>VLOOKUP(B178,FRANCE!$A:$AQ,43,0)</f>
        <v>0</v>
      </c>
    </row>
    <row r="179" spans="2:26" ht="16.5" thickTop="1" thickBot="1" x14ac:dyDescent="0.4">
      <c r="B179">
        <v>12530041</v>
      </c>
      <c r="C179" s="1" t="s">
        <v>207</v>
      </c>
      <c r="D179" s="1">
        <f>VLOOKUP($B179,BF!$H:$O,8,0)</f>
        <v>0</v>
      </c>
      <c r="E179" s="1">
        <f>VLOOKUP($B179,MF!$H:$O,8,0)</f>
        <v>0</v>
      </c>
      <c r="F179" s="1">
        <f>VLOOKUP($B179,CF!$H:$O,8,0)</f>
        <v>0</v>
      </c>
      <c r="G179" s="1">
        <f>VLOOKUP($B179,JF!$H:$O,8,0)</f>
        <v>0</v>
      </c>
      <c r="H179" s="6">
        <f t="shared" si="20"/>
        <v>0</v>
      </c>
      <c r="I179" s="2">
        <f t="shared" si="21"/>
        <v>37</v>
      </c>
      <c r="J179" s="1">
        <f>VLOOKUP($B179,BG!$H:$O,8,0)</f>
        <v>0</v>
      </c>
      <c r="K179" s="1">
        <f>VLOOKUP($B179,MG!$H:$O,8,0)</f>
        <v>0</v>
      </c>
      <c r="L179" s="1">
        <f>VLOOKUP($B179,CG!$H:$O,8,0)</f>
        <v>0</v>
      </c>
      <c r="M179" s="1">
        <f>VLOOKUP($B179,JG!$H:$O,8,0)</f>
        <v>0</v>
      </c>
      <c r="N179" s="6">
        <f t="shared" si="22"/>
        <v>0</v>
      </c>
      <c r="O179" s="2">
        <f t="shared" si="23"/>
        <v>27</v>
      </c>
      <c r="R179" s="67" t="str">
        <f t="shared" si="24"/>
        <v/>
      </c>
      <c r="S179" s="68" t="str">
        <f t="shared" si="25"/>
        <v>MARCILLE US</v>
      </c>
      <c r="T179" s="67">
        <f t="shared" si="26"/>
        <v>0</v>
      </c>
      <c r="U179" s="7">
        <f t="shared" si="27"/>
        <v>0</v>
      </c>
      <c r="V179" s="7">
        <f t="shared" si="28"/>
        <v>0</v>
      </c>
      <c r="W179" s="7">
        <f>VLOOKUP(B179,CRITF!F:R,13,0)</f>
        <v>0</v>
      </c>
      <c r="X179" s="48">
        <f>VLOOKUP($B179,BJEU!$A:$E,5,0)</f>
        <v>0</v>
      </c>
      <c r="Y179" s="7">
        <f>VLOOKUP(B179,GPX!$A:$BC,55,0)</f>
        <v>0</v>
      </c>
      <c r="Z179" s="7">
        <f>VLOOKUP(B179,FRANCE!$A:$AQ,43,0)</f>
        <v>0</v>
      </c>
    </row>
    <row r="180" spans="2:26" ht="16.5" thickTop="1" thickBot="1" x14ac:dyDescent="0.4">
      <c r="B180">
        <v>12720020</v>
      </c>
      <c r="C180" s="1" t="s">
        <v>208</v>
      </c>
      <c r="D180" s="1">
        <f>VLOOKUP($B180,BF!$H:$O,8,0)</f>
        <v>0</v>
      </c>
      <c r="E180" s="1">
        <f>VLOOKUP($B180,MF!$H:$O,8,0)</f>
        <v>0</v>
      </c>
      <c r="F180" s="1">
        <f>VLOOKUP($B180,CF!$H:$O,8,0)</f>
        <v>0</v>
      </c>
      <c r="G180" s="1">
        <f>VLOOKUP($B180,JF!$H:$O,8,0)</f>
        <v>0</v>
      </c>
      <c r="H180" s="6">
        <f t="shared" si="20"/>
        <v>0</v>
      </c>
      <c r="I180" s="2">
        <f t="shared" si="21"/>
        <v>37</v>
      </c>
      <c r="J180" s="1">
        <f>VLOOKUP($B180,BG!$H:$O,8,0)</f>
        <v>0</v>
      </c>
      <c r="K180" s="1">
        <f>VLOOKUP($B180,MG!$H:$O,8,0)</f>
        <v>0</v>
      </c>
      <c r="L180" s="1">
        <f>VLOOKUP($B180,CG!$H:$O,8,0)</f>
        <v>0</v>
      </c>
      <c r="M180" s="1">
        <f>VLOOKUP($B180,JG!$H:$O,8,0)</f>
        <v>0</v>
      </c>
      <c r="N180" s="6">
        <f t="shared" si="22"/>
        <v>0</v>
      </c>
      <c r="O180" s="2">
        <f t="shared" si="23"/>
        <v>27</v>
      </c>
      <c r="R180" s="67" t="str">
        <f t="shared" si="24"/>
        <v/>
      </c>
      <c r="S180" s="68" t="str">
        <f t="shared" si="25"/>
        <v>MARESCHE E.P. 138</v>
      </c>
      <c r="T180" s="67">
        <f t="shared" si="26"/>
        <v>0</v>
      </c>
      <c r="U180" s="7">
        <f t="shared" si="27"/>
        <v>0</v>
      </c>
      <c r="V180" s="7">
        <f t="shared" si="28"/>
        <v>0</v>
      </c>
      <c r="W180" s="7">
        <f>VLOOKUP(B180,CRITF!F:R,13,0)</f>
        <v>0</v>
      </c>
      <c r="X180" s="48">
        <f>VLOOKUP($B180,BJEU!$A:$E,5,0)</f>
        <v>0</v>
      </c>
      <c r="Y180" s="7">
        <f>VLOOKUP(B180,GPX!$A:$BC,55,0)</f>
        <v>0</v>
      </c>
      <c r="Z180" s="7">
        <f>VLOOKUP(B180,FRANCE!$A:$AQ,43,0)</f>
        <v>0</v>
      </c>
    </row>
    <row r="181" spans="2:26" ht="16.5" thickTop="1" thickBot="1" x14ac:dyDescent="0.4">
      <c r="B181">
        <v>12440277</v>
      </c>
      <c r="C181" s="1" t="s">
        <v>209</v>
      </c>
      <c r="D181" s="1">
        <f>VLOOKUP($B181,BF!$H:$O,8,0)</f>
        <v>0</v>
      </c>
      <c r="E181" s="1">
        <f>VLOOKUP($B181,MF!$H:$O,8,0)</f>
        <v>0</v>
      </c>
      <c r="F181" s="1">
        <f>VLOOKUP($B181,CF!$H:$O,8,0)</f>
        <v>0</v>
      </c>
      <c r="G181" s="1">
        <f>VLOOKUP($B181,JF!$H:$O,8,0)</f>
        <v>0</v>
      </c>
      <c r="H181" s="6">
        <f t="shared" si="20"/>
        <v>0</v>
      </c>
      <c r="I181" s="2">
        <f t="shared" si="21"/>
        <v>37</v>
      </c>
      <c r="J181" s="1">
        <f>VLOOKUP($B181,BG!$H:$O,8,0)</f>
        <v>0</v>
      </c>
      <c r="K181" s="1">
        <f>VLOOKUP($B181,MG!$H:$O,8,0)</f>
        <v>0</v>
      </c>
      <c r="L181" s="1">
        <f>VLOOKUP($B181,CG!$H:$O,8,0)</f>
        <v>0</v>
      </c>
      <c r="M181" s="1">
        <f>VLOOKUP($B181,JG!$H:$O,8,0)</f>
        <v>0</v>
      </c>
      <c r="N181" s="6">
        <f t="shared" si="22"/>
        <v>0</v>
      </c>
      <c r="O181" s="2">
        <f t="shared" si="23"/>
        <v>27</v>
      </c>
      <c r="R181" s="67" t="str">
        <f t="shared" si="24"/>
        <v/>
      </c>
      <c r="S181" s="68" t="str">
        <f t="shared" si="25"/>
        <v>MARSACAIS TENNIS DE TABLE</v>
      </c>
      <c r="T181" s="67">
        <f t="shared" si="26"/>
        <v>0</v>
      </c>
      <c r="U181" s="7">
        <f t="shared" si="27"/>
        <v>0</v>
      </c>
      <c r="V181" s="7">
        <f t="shared" si="28"/>
        <v>0</v>
      </c>
      <c r="W181" s="7">
        <f>VLOOKUP(B181,CRITF!F:R,13,0)</f>
        <v>0</v>
      </c>
      <c r="X181" s="48">
        <f>VLOOKUP($B181,BJEU!$A:$E,5,0)</f>
        <v>0</v>
      </c>
      <c r="Y181" s="7">
        <f>VLOOKUP(B181,GPX!$A:$BC,55,0)</f>
        <v>0</v>
      </c>
      <c r="Z181" s="7">
        <f>VLOOKUP(B181,FRANCE!$A:$AQ,43,0)</f>
        <v>0</v>
      </c>
    </row>
    <row r="182" spans="2:26" ht="16.5" thickTop="1" thickBot="1" x14ac:dyDescent="0.4">
      <c r="B182">
        <v>12490074</v>
      </c>
      <c r="C182" s="1" t="s">
        <v>210</v>
      </c>
      <c r="D182" s="1">
        <f>VLOOKUP($B182,BF!$H:$O,8,0)</f>
        <v>0</v>
      </c>
      <c r="E182" s="1">
        <f>VLOOKUP($B182,MF!$H:$O,8,0)</f>
        <v>0</v>
      </c>
      <c r="F182" s="1">
        <f>VLOOKUP($B182,CF!$H:$O,8,0)</f>
        <v>0</v>
      </c>
      <c r="G182" s="1">
        <f>VLOOKUP($B182,JF!$H:$O,8,0)</f>
        <v>0</v>
      </c>
      <c r="H182" s="6">
        <f t="shared" si="20"/>
        <v>0</v>
      </c>
      <c r="I182" s="2">
        <f t="shared" si="21"/>
        <v>37</v>
      </c>
      <c r="J182" s="1">
        <f>VLOOKUP($B182,BG!$H:$O,8,0)</f>
        <v>0</v>
      </c>
      <c r="K182" s="1">
        <f>VLOOKUP($B182,MG!$H:$O,8,0)</f>
        <v>0</v>
      </c>
      <c r="L182" s="1">
        <f>VLOOKUP($B182,CG!$H:$O,8,0)</f>
        <v>0</v>
      </c>
      <c r="M182" s="1">
        <f>VLOOKUP($B182,JG!$H:$O,8,0)</f>
        <v>0</v>
      </c>
      <c r="N182" s="6">
        <f t="shared" si="22"/>
        <v>0</v>
      </c>
      <c r="O182" s="2">
        <f t="shared" si="23"/>
        <v>27</v>
      </c>
      <c r="R182" s="67" t="str">
        <f t="shared" si="24"/>
        <v/>
      </c>
      <c r="S182" s="68" t="str">
        <f t="shared" si="25"/>
        <v>MARTIGNE BRIAND A.S.</v>
      </c>
      <c r="T182" s="67">
        <f t="shared" si="26"/>
        <v>0</v>
      </c>
      <c r="U182" s="7">
        <f t="shared" si="27"/>
        <v>0</v>
      </c>
      <c r="V182" s="7">
        <f t="shared" si="28"/>
        <v>0</v>
      </c>
      <c r="W182" s="7">
        <f>VLOOKUP(B182,CRITF!F:R,13,0)</f>
        <v>0</v>
      </c>
      <c r="X182" s="48">
        <f>VLOOKUP($B182,BJEU!$A:$E,5,0)</f>
        <v>0</v>
      </c>
      <c r="Y182" s="7">
        <f>VLOOKUP(B182,GPX!$A:$BC,55,0)</f>
        <v>0</v>
      </c>
      <c r="Z182" s="7">
        <f>VLOOKUP(B182,FRANCE!$A:$AQ,43,0)</f>
        <v>0</v>
      </c>
    </row>
    <row r="183" spans="2:26" ht="16.5" thickTop="1" thickBot="1" x14ac:dyDescent="0.4">
      <c r="B183">
        <v>12440166</v>
      </c>
      <c r="C183" s="1" t="s">
        <v>211</v>
      </c>
      <c r="D183" s="1">
        <f>VLOOKUP($B183,BF!$H:$O,8,0)</f>
        <v>0</v>
      </c>
      <c r="E183" s="1">
        <f>VLOOKUP($B183,MF!$H:$O,8,0)</f>
        <v>0</v>
      </c>
      <c r="F183" s="1">
        <f>VLOOKUP($B183,CF!$H:$O,8,0)</f>
        <v>0</v>
      </c>
      <c r="G183" s="1">
        <f>VLOOKUP($B183,JF!$H:$O,8,0)</f>
        <v>0</v>
      </c>
      <c r="H183" s="6">
        <f t="shared" si="20"/>
        <v>0</v>
      </c>
      <c r="I183" s="2">
        <f t="shared" si="21"/>
        <v>37</v>
      </c>
      <c r="J183" s="1">
        <f>VLOOKUP($B183,BG!$H:$O,8,0)</f>
        <v>0</v>
      </c>
      <c r="K183" s="1">
        <f>VLOOKUP($B183,MG!$H:$O,8,0)</f>
        <v>0</v>
      </c>
      <c r="L183" s="1">
        <f>VLOOKUP($B183,CG!$H:$O,8,0)</f>
        <v>0</v>
      </c>
      <c r="M183" s="1">
        <f>VLOOKUP($B183,JG!$H:$O,8,0)</f>
        <v>0</v>
      </c>
      <c r="N183" s="6">
        <f t="shared" si="22"/>
        <v>0</v>
      </c>
      <c r="O183" s="2">
        <f t="shared" si="23"/>
        <v>27</v>
      </c>
      <c r="R183" s="67" t="str">
        <f t="shared" si="24"/>
        <v/>
      </c>
      <c r="S183" s="68" t="str">
        <f t="shared" si="25"/>
        <v>MAUVES TT</v>
      </c>
      <c r="T183" s="67">
        <f t="shared" si="26"/>
        <v>0</v>
      </c>
      <c r="U183" s="7">
        <f t="shared" si="27"/>
        <v>0</v>
      </c>
      <c r="V183" s="7">
        <f t="shared" si="28"/>
        <v>0</v>
      </c>
      <c r="W183" s="7">
        <f>VLOOKUP(B183,CRITF!F:R,13,0)</f>
        <v>0</v>
      </c>
      <c r="X183" s="48">
        <f>VLOOKUP($B183,BJEU!$A:$E,5,0)</f>
        <v>0</v>
      </c>
      <c r="Y183" s="7">
        <f>VLOOKUP(B183,GPX!$A:$BC,55,0)</f>
        <v>0</v>
      </c>
      <c r="Z183" s="7">
        <f>VLOOKUP(B183,FRANCE!$A:$AQ,43,0)</f>
        <v>0</v>
      </c>
    </row>
    <row r="184" spans="2:26" ht="16.5" thickTop="1" thickBot="1" x14ac:dyDescent="0.4">
      <c r="B184">
        <v>12530036</v>
      </c>
      <c r="C184" s="1" t="s">
        <v>212</v>
      </c>
      <c r="D184" s="1">
        <f>VLOOKUP($B184,BF!$H:$O,8,0)</f>
        <v>0</v>
      </c>
      <c r="E184" s="1">
        <f>VLOOKUP($B184,MF!$H:$O,8,0)</f>
        <v>8</v>
      </c>
      <c r="F184" s="1">
        <f>VLOOKUP($B184,CF!$H:$O,8,0)</f>
        <v>0</v>
      </c>
      <c r="G184" s="1">
        <f>VLOOKUP($B184,JF!$H:$O,8,0)</f>
        <v>0</v>
      </c>
      <c r="H184" s="6">
        <f t="shared" si="20"/>
        <v>8</v>
      </c>
      <c r="I184" s="2">
        <f t="shared" si="21"/>
        <v>20</v>
      </c>
      <c r="J184" s="1">
        <f>VLOOKUP($B184,BG!$H:$O,8,0)</f>
        <v>0</v>
      </c>
      <c r="K184" s="1">
        <f>VLOOKUP($B184,MG!$H:$O,8,0)</f>
        <v>0</v>
      </c>
      <c r="L184" s="1">
        <f>VLOOKUP($B184,CG!$H:$O,8,0)</f>
        <v>0</v>
      </c>
      <c r="M184" s="1">
        <f>VLOOKUP($B184,JG!$H:$O,8,0)</f>
        <v>0</v>
      </c>
      <c r="N184" s="6">
        <f t="shared" si="22"/>
        <v>0</v>
      </c>
      <c r="O184" s="2">
        <f t="shared" si="23"/>
        <v>27</v>
      </c>
      <c r="R184" s="67">
        <f t="shared" si="24"/>
        <v>27</v>
      </c>
      <c r="S184" s="68" t="str">
        <f t="shared" si="25"/>
        <v>MAYENNE Club Athletique</v>
      </c>
      <c r="T184" s="67">
        <f t="shared" si="26"/>
        <v>26</v>
      </c>
      <c r="U184" s="7">
        <f t="shared" si="27"/>
        <v>0</v>
      </c>
      <c r="V184" s="7">
        <f t="shared" si="28"/>
        <v>0</v>
      </c>
      <c r="W184" s="7">
        <f>VLOOKUP(B184,CRITF!F:R,13,0)</f>
        <v>8</v>
      </c>
      <c r="X184" s="48">
        <f>VLOOKUP($B184,BJEU!$A:$E,5,0)</f>
        <v>0</v>
      </c>
      <c r="Y184" s="7">
        <f>VLOOKUP(B184,GPX!$A:$BC,55,0)</f>
        <v>18</v>
      </c>
      <c r="Z184" s="7">
        <f>VLOOKUP(B184,FRANCE!$A:$AQ,43,0)</f>
        <v>0</v>
      </c>
    </row>
    <row r="185" spans="2:26" ht="16.5" thickTop="1" thickBot="1" x14ac:dyDescent="0.4">
      <c r="B185">
        <v>12720141</v>
      </c>
      <c r="C185" s="1" t="s">
        <v>213</v>
      </c>
      <c r="D185" s="1">
        <f>VLOOKUP($B185,BF!$H:$O,8,0)</f>
        <v>0</v>
      </c>
      <c r="E185" s="1">
        <f>VLOOKUP($B185,MF!$H:$O,8,0)</f>
        <v>0</v>
      </c>
      <c r="F185" s="1">
        <f>VLOOKUP($B185,CF!$H:$O,8,0)</f>
        <v>0</v>
      </c>
      <c r="G185" s="1">
        <f>VLOOKUP($B185,JF!$H:$O,8,0)</f>
        <v>0</v>
      </c>
      <c r="H185" s="6">
        <f t="shared" si="20"/>
        <v>0</v>
      </c>
      <c r="I185" s="2">
        <f t="shared" si="21"/>
        <v>37</v>
      </c>
      <c r="J185" s="1">
        <f>VLOOKUP($B185,BG!$H:$O,8,0)</f>
        <v>0</v>
      </c>
      <c r="K185" s="1">
        <f>VLOOKUP($B185,MG!$H:$O,8,0)</f>
        <v>0</v>
      </c>
      <c r="L185" s="1">
        <f>VLOOKUP($B185,CG!$H:$O,8,0)</f>
        <v>0</v>
      </c>
      <c r="M185" s="1">
        <f>VLOOKUP($B185,JG!$H:$O,8,0)</f>
        <v>0</v>
      </c>
      <c r="N185" s="6">
        <f t="shared" si="22"/>
        <v>0</v>
      </c>
      <c r="O185" s="2">
        <f t="shared" si="23"/>
        <v>27</v>
      </c>
      <c r="R185" s="67" t="str">
        <f t="shared" si="24"/>
        <v/>
      </c>
      <c r="S185" s="68" t="str">
        <f t="shared" si="25"/>
        <v>MAYET VIGILANTE TT</v>
      </c>
      <c r="T185" s="67">
        <f t="shared" si="26"/>
        <v>0</v>
      </c>
      <c r="U185" s="7">
        <f t="shared" si="27"/>
        <v>0</v>
      </c>
      <c r="V185" s="7">
        <f t="shared" si="28"/>
        <v>0</v>
      </c>
      <c r="W185" s="7">
        <f>VLOOKUP(B185,CRITF!F:R,13,0)</f>
        <v>0</v>
      </c>
      <c r="X185" s="48">
        <f>VLOOKUP($B185,BJEU!$A:$E,5,0)</f>
        <v>0</v>
      </c>
      <c r="Y185" s="7">
        <f>VLOOKUP(B185,GPX!$A:$BC,55,0)</f>
        <v>0</v>
      </c>
      <c r="Z185" s="7">
        <f>VLOOKUP(B185,FRANCE!$A:$AQ,43,0)</f>
        <v>0</v>
      </c>
    </row>
    <row r="186" spans="2:26" ht="16.5" thickTop="1" thickBot="1" x14ac:dyDescent="0.4">
      <c r="B186">
        <v>12490124</v>
      </c>
      <c r="C186" s="1" t="s">
        <v>214</v>
      </c>
      <c r="D186" s="1">
        <f>VLOOKUP($B186,BF!$H:$O,8,0)</f>
        <v>0</v>
      </c>
      <c r="E186" s="1">
        <f>VLOOKUP($B186,MF!$H:$O,8,0)</f>
        <v>0</v>
      </c>
      <c r="F186" s="1">
        <f>VLOOKUP($B186,CF!$H:$O,8,0)</f>
        <v>0</v>
      </c>
      <c r="G186" s="1">
        <f>VLOOKUP($B186,JF!$H:$O,8,0)</f>
        <v>0</v>
      </c>
      <c r="H186" s="6">
        <f t="shared" si="20"/>
        <v>0</v>
      </c>
      <c r="I186" s="2">
        <f t="shared" si="21"/>
        <v>37</v>
      </c>
      <c r="J186" s="1">
        <f>VLOOKUP($B186,BG!$H:$O,8,0)</f>
        <v>0</v>
      </c>
      <c r="K186" s="1">
        <f>VLOOKUP($B186,MG!$H:$O,8,0)</f>
        <v>0</v>
      </c>
      <c r="L186" s="1">
        <f>VLOOKUP($B186,CG!$H:$O,8,0)</f>
        <v>0</v>
      </c>
      <c r="M186" s="1">
        <f>VLOOKUP($B186,JG!$H:$O,8,0)</f>
        <v>0</v>
      </c>
      <c r="N186" s="6">
        <f t="shared" si="22"/>
        <v>0</v>
      </c>
      <c r="O186" s="2">
        <f t="shared" si="23"/>
        <v>27</v>
      </c>
      <c r="R186" s="67" t="str">
        <f t="shared" si="24"/>
        <v/>
      </c>
      <c r="S186" s="68" t="str">
        <f t="shared" si="25"/>
        <v>MAY-JALLAIS ENT. tennis table</v>
      </c>
      <c r="T186" s="67">
        <f t="shared" si="26"/>
        <v>0</v>
      </c>
      <c r="U186" s="7">
        <f t="shared" si="27"/>
        <v>0</v>
      </c>
      <c r="V186" s="7">
        <f t="shared" si="28"/>
        <v>0</v>
      </c>
      <c r="W186" s="7">
        <f>VLOOKUP(B186,CRITF!F:R,13,0)</f>
        <v>0</v>
      </c>
      <c r="X186" s="48">
        <f>VLOOKUP($B186,BJEU!$A:$E,5,0)</f>
        <v>0</v>
      </c>
      <c r="Y186" s="7">
        <f>VLOOKUP(B186,GPX!$A:$BC,55,0)</f>
        <v>0</v>
      </c>
      <c r="Z186" s="7">
        <f>VLOOKUP(B186,FRANCE!$A:$AQ,43,0)</f>
        <v>0</v>
      </c>
    </row>
    <row r="187" spans="2:26" ht="16.5" thickTop="1" thickBot="1" x14ac:dyDescent="0.4">
      <c r="B187">
        <v>12490092</v>
      </c>
      <c r="C187" s="1" t="s">
        <v>215</v>
      </c>
      <c r="D187" s="1">
        <f>VLOOKUP($B187,BF!$H:$O,8,0)</f>
        <v>0</v>
      </c>
      <c r="E187" s="1">
        <f>VLOOKUP($B187,MF!$H:$O,8,0)</f>
        <v>0</v>
      </c>
      <c r="F187" s="1">
        <f>VLOOKUP($B187,CF!$H:$O,8,0)</f>
        <v>0</v>
      </c>
      <c r="G187" s="1">
        <f>VLOOKUP($B187,JF!$H:$O,8,0)</f>
        <v>0</v>
      </c>
      <c r="H187" s="6">
        <f t="shared" si="20"/>
        <v>0</v>
      </c>
      <c r="I187" s="2">
        <f t="shared" si="21"/>
        <v>37</v>
      </c>
      <c r="J187" s="1">
        <f>VLOOKUP($B187,BG!$H:$O,8,0)</f>
        <v>0</v>
      </c>
      <c r="K187" s="1">
        <f>VLOOKUP($B187,MG!$H:$O,8,0)</f>
        <v>0</v>
      </c>
      <c r="L187" s="1">
        <f>VLOOKUP($B187,CG!$H:$O,8,0)</f>
        <v>0</v>
      </c>
      <c r="M187" s="1">
        <f>VLOOKUP($B187,JG!$H:$O,8,0)</f>
        <v>0</v>
      </c>
      <c r="N187" s="6">
        <f t="shared" si="22"/>
        <v>0</v>
      </c>
      <c r="O187" s="2">
        <f t="shared" si="23"/>
        <v>27</v>
      </c>
      <c r="R187" s="67" t="str">
        <f t="shared" si="24"/>
        <v/>
      </c>
      <c r="S187" s="68" t="str">
        <f t="shared" si="25"/>
        <v>MAZE AUTHION TENNIS DE TABLE</v>
      </c>
      <c r="T187" s="67">
        <f t="shared" si="26"/>
        <v>0</v>
      </c>
      <c r="U187" s="7">
        <f t="shared" si="27"/>
        <v>0</v>
      </c>
      <c r="V187" s="7">
        <f t="shared" si="28"/>
        <v>0</v>
      </c>
      <c r="W187" s="7">
        <f>VLOOKUP(B187,CRITF!F:R,13,0)</f>
        <v>0</v>
      </c>
      <c r="X187" s="48">
        <f>VLOOKUP($B187,BJEU!$A:$E,5,0)</f>
        <v>0</v>
      </c>
      <c r="Y187" s="7">
        <f>VLOOKUP(B187,GPX!$A:$BC,55,0)</f>
        <v>0</v>
      </c>
      <c r="Z187" s="7">
        <f>VLOOKUP(B187,FRANCE!$A:$AQ,43,0)</f>
        <v>0</v>
      </c>
    </row>
    <row r="188" spans="2:26" ht="16.5" thickTop="1" thickBot="1" x14ac:dyDescent="0.4">
      <c r="B188">
        <v>12850134</v>
      </c>
      <c r="C188" s="1" t="s">
        <v>216</v>
      </c>
      <c r="D188" s="1">
        <f>VLOOKUP($B188,BF!$H:$O,8,0)</f>
        <v>0</v>
      </c>
      <c r="E188" s="1">
        <f>VLOOKUP($B188,MF!$H:$O,8,0)</f>
        <v>0</v>
      </c>
      <c r="F188" s="1">
        <f>VLOOKUP($B188,CF!$H:$O,8,0)</f>
        <v>0</v>
      </c>
      <c r="G188" s="1">
        <f>VLOOKUP($B188,JF!$H:$O,8,0)</f>
        <v>0</v>
      </c>
      <c r="H188" s="6">
        <f t="shared" si="20"/>
        <v>0</v>
      </c>
      <c r="I188" s="2">
        <f t="shared" si="21"/>
        <v>37</v>
      </c>
      <c r="J188" s="1">
        <f>VLOOKUP($B188,BG!$H:$O,8,0)</f>
        <v>0</v>
      </c>
      <c r="K188" s="1">
        <f>VLOOKUP($B188,MG!$H:$O,8,0)</f>
        <v>0</v>
      </c>
      <c r="L188" s="1">
        <f>VLOOKUP($B188,CG!$H:$O,8,0)</f>
        <v>0</v>
      </c>
      <c r="M188" s="1">
        <f>VLOOKUP($B188,JG!$H:$O,8,0)</f>
        <v>0</v>
      </c>
      <c r="N188" s="6">
        <f t="shared" si="22"/>
        <v>0</v>
      </c>
      <c r="O188" s="2">
        <f t="shared" si="23"/>
        <v>27</v>
      </c>
      <c r="R188" s="67" t="str">
        <f t="shared" si="24"/>
        <v/>
      </c>
      <c r="S188" s="68" t="str">
        <f t="shared" si="25"/>
        <v>MEILLERAIE R</v>
      </c>
      <c r="T188" s="67">
        <f t="shared" si="26"/>
        <v>0</v>
      </c>
      <c r="U188" s="7">
        <f t="shared" si="27"/>
        <v>0</v>
      </c>
      <c r="V188" s="7">
        <f t="shared" si="28"/>
        <v>0</v>
      </c>
      <c r="W188" s="7">
        <f>VLOOKUP(B188,CRITF!F:R,13,0)</f>
        <v>0</v>
      </c>
      <c r="X188" s="48">
        <f>VLOOKUP($B188,BJEU!$A:$E,5,0)</f>
        <v>0</v>
      </c>
      <c r="Y188" s="7">
        <f>VLOOKUP(B188,GPX!$A:$BC,55,0)</f>
        <v>0</v>
      </c>
      <c r="Z188" s="7">
        <f>VLOOKUP(B188,FRANCE!$A:$AQ,43,0)</f>
        <v>0</v>
      </c>
    </row>
    <row r="189" spans="2:26" ht="16.5" thickTop="1" thickBot="1" x14ac:dyDescent="0.4">
      <c r="B189">
        <v>12440144</v>
      </c>
      <c r="C189" s="1" t="s">
        <v>217</v>
      </c>
      <c r="D189" s="1">
        <f>VLOOKUP($B189,BF!$H:$O,8,0)</f>
        <v>0</v>
      </c>
      <c r="E189" s="1">
        <f>VLOOKUP($B189,MF!$H:$O,8,0)</f>
        <v>0</v>
      </c>
      <c r="F189" s="1">
        <f>VLOOKUP($B189,CF!$H:$O,8,0)</f>
        <v>0</v>
      </c>
      <c r="G189" s="1">
        <f>VLOOKUP($B189,JF!$H:$O,8,0)</f>
        <v>0</v>
      </c>
      <c r="H189" s="6">
        <f t="shared" si="20"/>
        <v>0</v>
      </c>
      <c r="I189" s="2">
        <f t="shared" si="21"/>
        <v>37</v>
      </c>
      <c r="J189" s="1">
        <f>VLOOKUP($B189,BG!$H:$O,8,0)</f>
        <v>9</v>
      </c>
      <c r="K189" s="1">
        <f>VLOOKUP($B189,MG!$H:$O,8,0)</f>
        <v>0</v>
      </c>
      <c r="L189" s="1">
        <f>VLOOKUP($B189,CG!$H:$O,8,0)</f>
        <v>0</v>
      </c>
      <c r="M189" s="1">
        <f>VLOOKUP($B189,JG!$H:$O,8,0)</f>
        <v>0</v>
      </c>
      <c r="N189" s="6">
        <f t="shared" si="22"/>
        <v>9</v>
      </c>
      <c r="O189" s="2">
        <f t="shared" si="23"/>
        <v>16</v>
      </c>
      <c r="R189" s="67">
        <f t="shared" si="24"/>
        <v>22</v>
      </c>
      <c r="S189" s="68" t="str">
        <f t="shared" si="25"/>
        <v>MESANGER T.T.</v>
      </c>
      <c r="T189" s="67">
        <f t="shared" si="26"/>
        <v>37</v>
      </c>
      <c r="U189" s="7">
        <f t="shared" si="27"/>
        <v>0</v>
      </c>
      <c r="V189" s="7">
        <f t="shared" si="28"/>
        <v>0</v>
      </c>
      <c r="W189" s="7">
        <f>VLOOKUP(B189,CRITF!F:R,13,0)</f>
        <v>12</v>
      </c>
      <c r="X189" s="48">
        <f>VLOOKUP($B189,BJEU!$A:$E,5,0)</f>
        <v>0</v>
      </c>
      <c r="Y189" s="7">
        <f>VLOOKUP(B189,GPX!$A:$BC,55,0)</f>
        <v>15</v>
      </c>
      <c r="Z189" s="7">
        <f>VLOOKUP(B189,FRANCE!$A:$AQ,43,0)</f>
        <v>10</v>
      </c>
    </row>
    <row r="190" spans="2:26" ht="16.5" thickTop="1" thickBot="1" x14ac:dyDescent="0.4">
      <c r="B190">
        <v>12530078</v>
      </c>
      <c r="C190" s="1" t="s">
        <v>218</v>
      </c>
      <c r="D190" s="1">
        <f>VLOOKUP($B190,BF!$H:$O,8,0)</f>
        <v>0</v>
      </c>
      <c r="E190" s="1">
        <f>VLOOKUP($B190,MF!$H:$O,8,0)</f>
        <v>0</v>
      </c>
      <c r="F190" s="1">
        <f>VLOOKUP($B190,CF!$H:$O,8,0)</f>
        <v>0</v>
      </c>
      <c r="G190" s="1">
        <f>VLOOKUP($B190,JF!$H:$O,8,0)</f>
        <v>0</v>
      </c>
      <c r="H190" s="6">
        <f t="shared" si="20"/>
        <v>0</v>
      </c>
      <c r="I190" s="2">
        <f t="shared" si="21"/>
        <v>37</v>
      </c>
      <c r="J190" s="1">
        <f>VLOOKUP($B190,BG!$H:$O,8,0)</f>
        <v>0</v>
      </c>
      <c r="K190" s="1">
        <f>VLOOKUP($B190,MG!$H:$O,8,0)</f>
        <v>0</v>
      </c>
      <c r="L190" s="1">
        <f>VLOOKUP($B190,CG!$H:$O,8,0)</f>
        <v>0</v>
      </c>
      <c r="M190" s="1">
        <f>VLOOKUP($B190,JG!$H:$O,8,0)</f>
        <v>0</v>
      </c>
      <c r="N190" s="6">
        <f t="shared" si="22"/>
        <v>0</v>
      </c>
      <c r="O190" s="2">
        <f t="shared" si="23"/>
        <v>27</v>
      </c>
      <c r="R190" s="67" t="str">
        <f t="shared" si="24"/>
        <v/>
      </c>
      <c r="S190" s="68" t="str">
        <f t="shared" si="25"/>
        <v>MESLAY DU MAINE Tennis de Table</v>
      </c>
      <c r="T190" s="67">
        <f t="shared" si="26"/>
        <v>0</v>
      </c>
      <c r="U190" s="7">
        <f t="shared" si="27"/>
        <v>0</v>
      </c>
      <c r="V190" s="7">
        <f t="shared" si="28"/>
        <v>0</v>
      </c>
      <c r="W190" s="7">
        <f>VLOOKUP(B190,CRITF!F:R,13,0)</f>
        <v>0</v>
      </c>
      <c r="X190" s="48">
        <f>VLOOKUP($B190,BJEU!$A:$E,5,0)</f>
        <v>0</v>
      </c>
      <c r="Y190" s="7">
        <f>VLOOKUP(B190,GPX!$A:$BC,55,0)</f>
        <v>0</v>
      </c>
      <c r="Z190" s="7">
        <f>VLOOKUP(B190,FRANCE!$A:$AQ,43,0)</f>
        <v>0</v>
      </c>
    </row>
    <row r="191" spans="2:26" ht="16.5" thickTop="1" thickBot="1" x14ac:dyDescent="0.4">
      <c r="B191">
        <v>12720070</v>
      </c>
      <c r="C191" s="1" t="s">
        <v>219</v>
      </c>
      <c r="D191" s="1">
        <f>VLOOKUP($B191,BF!$H:$O,8,0)</f>
        <v>0</v>
      </c>
      <c r="E191" s="1">
        <f>VLOOKUP($B191,MF!$H:$O,8,0)</f>
        <v>0</v>
      </c>
      <c r="F191" s="1">
        <f>VLOOKUP($B191,CF!$H:$O,8,0)</f>
        <v>0</v>
      </c>
      <c r="G191" s="1">
        <f>VLOOKUP($B191,JF!$H:$O,8,0)</f>
        <v>0</v>
      </c>
      <c r="H191" s="6">
        <f t="shared" si="20"/>
        <v>0</v>
      </c>
      <c r="I191" s="2">
        <f t="shared" si="21"/>
        <v>37</v>
      </c>
      <c r="J191" s="1">
        <f>VLOOKUP($B191,BG!$H:$O,8,0)</f>
        <v>0</v>
      </c>
      <c r="K191" s="1">
        <f>VLOOKUP($B191,MG!$H:$O,8,0)</f>
        <v>0</v>
      </c>
      <c r="L191" s="1">
        <f>VLOOKUP($B191,CG!$H:$O,8,0)</f>
        <v>0</v>
      </c>
      <c r="M191" s="1">
        <f>VLOOKUP($B191,JG!$H:$O,8,0)</f>
        <v>0</v>
      </c>
      <c r="N191" s="6">
        <f t="shared" si="22"/>
        <v>0</v>
      </c>
      <c r="O191" s="2">
        <f t="shared" si="23"/>
        <v>27</v>
      </c>
      <c r="R191" s="67" t="str">
        <f t="shared" si="24"/>
        <v/>
      </c>
      <c r="S191" s="68" t="str">
        <f t="shared" si="25"/>
        <v>MEZIERES S PONTHOUIN AS</v>
      </c>
      <c r="T191" s="67">
        <f t="shared" si="26"/>
        <v>0</v>
      </c>
      <c r="U191" s="7">
        <f t="shared" si="27"/>
        <v>0</v>
      </c>
      <c r="V191" s="7">
        <f t="shared" si="28"/>
        <v>0</v>
      </c>
      <c r="W191" s="7">
        <f>VLOOKUP(B191,CRITF!F:R,13,0)</f>
        <v>0</v>
      </c>
      <c r="X191" s="48">
        <f>VLOOKUP($B191,BJEU!$A:$E,5,0)</f>
        <v>0</v>
      </c>
      <c r="Y191" s="7">
        <f>VLOOKUP(B191,GPX!$A:$BC,55,0)</f>
        <v>0</v>
      </c>
      <c r="Z191" s="7">
        <f>VLOOKUP(B191,FRANCE!$A:$AQ,43,0)</f>
        <v>0</v>
      </c>
    </row>
    <row r="192" spans="2:26" ht="16.5" thickTop="1" thickBot="1" x14ac:dyDescent="0.4">
      <c r="B192">
        <v>12440014</v>
      </c>
      <c r="C192" s="1" t="s">
        <v>220</v>
      </c>
      <c r="D192" s="1">
        <f>VLOOKUP($B192,BF!$H:$O,8,0)</f>
        <v>0</v>
      </c>
      <c r="E192" s="1">
        <f>VLOOKUP($B192,MF!$H:$O,8,0)</f>
        <v>0</v>
      </c>
      <c r="F192" s="1">
        <f>VLOOKUP($B192,CF!$H:$O,8,0)</f>
        <v>0</v>
      </c>
      <c r="G192" s="1">
        <f>VLOOKUP($B192,JF!$H:$O,8,0)</f>
        <v>0</v>
      </c>
      <c r="H192" s="6">
        <f t="shared" si="20"/>
        <v>0</v>
      </c>
      <c r="I192" s="2">
        <f t="shared" si="21"/>
        <v>37</v>
      </c>
      <c r="J192" s="1">
        <f>VLOOKUP($B192,BG!$H:$O,8,0)</f>
        <v>0</v>
      </c>
      <c r="K192" s="1">
        <f>VLOOKUP($B192,MG!$H:$O,8,0)</f>
        <v>0</v>
      </c>
      <c r="L192" s="1">
        <f>VLOOKUP($B192,CG!$H:$O,8,0)</f>
        <v>0</v>
      </c>
      <c r="M192" s="1">
        <f>VLOOKUP($B192,JG!$H:$O,8,0)</f>
        <v>0</v>
      </c>
      <c r="N192" s="6">
        <f t="shared" si="22"/>
        <v>0</v>
      </c>
      <c r="O192" s="2">
        <f t="shared" si="23"/>
        <v>27</v>
      </c>
      <c r="R192" s="67" t="str">
        <f t="shared" si="24"/>
        <v/>
      </c>
      <c r="S192" s="68" t="str">
        <f t="shared" si="25"/>
        <v>MISSILLAC TTC</v>
      </c>
      <c r="T192" s="67">
        <f t="shared" si="26"/>
        <v>0</v>
      </c>
      <c r="U192" s="7">
        <f t="shared" si="27"/>
        <v>0</v>
      </c>
      <c r="V192" s="7">
        <f t="shared" si="28"/>
        <v>0</v>
      </c>
      <c r="W192" s="7">
        <f>VLOOKUP(B192,CRITF!F:R,13,0)</f>
        <v>0</v>
      </c>
      <c r="X192" s="48">
        <f>VLOOKUP($B192,BJEU!$A:$E,5,0)</f>
        <v>0</v>
      </c>
      <c r="Y192" s="7">
        <f>VLOOKUP(B192,GPX!$A:$BC,55,0)</f>
        <v>0</v>
      </c>
      <c r="Z192" s="7">
        <f>VLOOKUP(B192,FRANCE!$A:$AQ,43,0)</f>
        <v>0</v>
      </c>
    </row>
    <row r="193" spans="2:26" ht="16.5" thickTop="1" thickBot="1" x14ac:dyDescent="0.4">
      <c r="B193">
        <v>12720147</v>
      </c>
      <c r="C193" s="1" t="s">
        <v>221</v>
      </c>
      <c r="D193" s="1">
        <f>VLOOKUP($B193,BF!$H:$O,8,0)</f>
        <v>0</v>
      </c>
      <c r="E193" s="1">
        <f>VLOOKUP($B193,MF!$H:$O,8,0)</f>
        <v>0</v>
      </c>
      <c r="F193" s="1">
        <f>VLOOKUP($B193,CF!$H:$O,8,0)</f>
        <v>0</v>
      </c>
      <c r="G193" s="1">
        <f>VLOOKUP($B193,JF!$H:$O,8,0)</f>
        <v>0</v>
      </c>
      <c r="H193" s="6">
        <f t="shared" si="20"/>
        <v>0</v>
      </c>
      <c r="I193" s="2">
        <f t="shared" si="21"/>
        <v>37</v>
      </c>
      <c r="J193" s="1">
        <f>VLOOKUP($B193,BG!$H:$O,8,0)</f>
        <v>0</v>
      </c>
      <c r="K193" s="1">
        <f>VLOOKUP($B193,MG!$H:$O,8,0)</f>
        <v>0</v>
      </c>
      <c r="L193" s="1">
        <f>VLOOKUP($B193,CG!$H:$O,8,0)</f>
        <v>0</v>
      </c>
      <c r="M193" s="1">
        <f>VLOOKUP($B193,JG!$H:$O,8,0)</f>
        <v>0</v>
      </c>
      <c r="N193" s="6">
        <f t="shared" si="22"/>
        <v>0</v>
      </c>
      <c r="O193" s="2">
        <f t="shared" si="23"/>
        <v>27</v>
      </c>
      <c r="R193" s="67" t="str">
        <f t="shared" si="24"/>
        <v/>
      </c>
      <c r="S193" s="68" t="str">
        <f t="shared" si="25"/>
        <v>MONCE TENNIS DE TABLE</v>
      </c>
      <c r="T193" s="67">
        <f t="shared" si="26"/>
        <v>0</v>
      </c>
      <c r="U193" s="7">
        <f t="shared" si="27"/>
        <v>0</v>
      </c>
      <c r="V193" s="7">
        <f t="shared" si="28"/>
        <v>0</v>
      </c>
      <c r="W193" s="7">
        <f>VLOOKUP(B193,CRITF!F:R,13,0)</f>
        <v>0</v>
      </c>
      <c r="X193" s="48">
        <f>VLOOKUP($B193,BJEU!$A:$E,5,0)</f>
        <v>0</v>
      </c>
      <c r="Y193" s="7">
        <f>VLOOKUP(B193,GPX!$A:$BC,55,0)</f>
        <v>0</v>
      </c>
      <c r="Z193" s="7">
        <f>VLOOKUP(B193,FRANCE!$A:$AQ,43,0)</f>
        <v>0</v>
      </c>
    </row>
    <row r="194" spans="2:26" ht="16.5" thickTop="1" thickBot="1" x14ac:dyDescent="0.4">
      <c r="B194">
        <v>12440094</v>
      </c>
      <c r="C194" s="1" t="s">
        <v>222</v>
      </c>
      <c r="D194" s="1">
        <f>VLOOKUP($B194,BF!$H:$O,8,0)</f>
        <v>0</v>
      </c>
      <c r="E194" s="1">
        <f>VLOOKUP($B194,MF!$H:$O,8,0)</f>
        <v>0</v>
      </c>
      <c r="F194" s="1">
        <f>VLOOKUP($B194,CF!$H:$O,8,0)</f>
        <v>0</v>
      </c>
      <c r="G194" s="1">
        <f>VLOOKUP($B194,JF!$H:$O,8,0)</f>
        <v>0</v>
      </c>
      <c r="H194" s="6">
        <f t="shared" ref="H194:H257" si="29">SUM(D194:G194)</f>
        <v>0</v>
      </c>
      <c r="I194" s="2">
        <f t="shared" ref="I194:I257" si="30">RANK(H194,$H$2:$H$360)</f>
        <v>37</v>
      </c>
      <c r="J194" s="1">
        <f>VLOOKUP($B194,BG!$H:$O,8,0)</f>
        <v>0</v>
      </c>
      <c r="K194" s="1">
        <f>VLOOKUP($B194,MG!$H:$O,8,0)</f>
        <v>0</v>
      </c>
      <c r="L194" s="1">
        <f>VLOOKUP($B194,CG!$H:$O,8,0)</f>
        <v>0</v>
      </c>
      <c r="M194" s="1">
        <f>VLOOKUP($B194,JG!$H:$O,8,0)</f>
        <v>0</v>
      </c>
      <c r="N194" s="6">
        <f t="shared" ref="N194:N257" si="31">SUM(J194:M194)</f>
        <v>0</v>
      </c>
      <c r="O194" s="2">
        <f t="shared" ref="O194:O257" si="32">RANK(N194,$N$2:$N$360)</f>
        <v>27</v>
      </c>
      <c r="R194" s="67" t="str">
        <f t="shared" si="24"/>
        <v/>
      </c>
      <c r="S194" s="68" t="str">
        <f t="shared" si="25"/>
        <v>MONTAGNE (LA) A.S.C.</v>
      </c>
      <c r="T194" s="67">
        <f t="shared" si="26"/>
        <v>0</v>
      </c>
      <c r="U194" s="7">
        <f t="shared" si="27"/>
        <v>0</v>
      </c>
      <c r="V194" s="7">
        <f t="shared" si="28"/>
        <v>0</v>
      </c>
      <c r="W194" s="7">
        <f>VLOOKUP(B194,CRITF!F:R,13,0)</f>
        <v>0</v>
      </c>
      <c r="X194" s="48">
        <f>VLOOKUP($B194,BJEU!$A:$E,5,0)</f>
        <v>0</v>
      </c>
      <c r="Y194" s="7">
        <f>VLOOKUP(B194,GPX!$A:$BC,55,0)</f>
        <v>0</v>
      </c>
      <c r="Z194" s="7">
        <f>VLOOKUP(B194,FRANCE!$A:$AQ,43,0)</f>
        <v>0</v>
      </c>
    </row>
    <row r="195" spans="2:26" ht="16.5" thickTop="1" thickBot="1" x14ac:dyDescent="0.4">
      <c r="B195">
        <v>12720117</v>
      </c>
      <c r="C195" s="1" t="s">
        <v>223</v>
      </c>
      <c r="D195" s="1">
        <f>VLOOKUP($B195,BF!$H:$O,8,0)</f>
        <v>0</v>
      </c>
      <c r="E195" s="1">
        <f>VLOOKUP($B195,MF!$H:$O,8,0)</f>
        <v>0</v>
      </c>
      <c r="F195" s="1">
        <f>VLOOKUP($B195,CF!$H:$O,8,0)</f>
        <v>0</v>
      </c>
      <c r="G195" s="1">
        <f>VLOOKUP($B195,JF!$H:$O,8,0)</f>
        <v>0</v>
      </c>
      <c r="H195" s="6">
        <f t="shared" si="29"/>
        <v>0</v>
      </c>
      <c r="I195" s="2">
        <f t="shared" si="30"/>
        <v>37</v>
      </c>
      <c r="J195" s="1">
        <f>VLOOKUP($B195,BG!$H:$O,8,0)</f>
        <v>0</v>
      </c>
      <c r="K195" s="1">
        <f>VLOOKUP($B195,MG!$H:$O,8,0)</f>
        <v>0</v>
      </c>
      <c r="L195" s="1">
        <f>VLOOKUP($B195,CG!$H:$O,8,0)</f>
        <v>0</v>
      </c>
      <c r="M195" s="1">
        <f>VLOOKUP($B195,JG!$H:$O,8,0)</f>
        <v>0</v>
      </c>
      <c r="N195" s="6">
        <f t="shared" si="31"/>
        <v>0</v>
      </c>
      <c r="O195" s="2">
        <f t="shared" si="32"/>
        <v>27</v>
      </c>
      <c r="R195" s="67" t="str">
        <f t="shared" ref="R195:R258" si="33">IF(T195=0,"",RANK(T195,$T$2:$T$360))</f>
        <v/>
      </c>
      <c r="S195" s="68" t="str">
        <f t="shared" ref="S195:S258" si="34">C195</f>
        <v>MONTFORT TT</v>
      </c>
      <c r="T195" s="67">
        <f t="shared" ref="T195:T258" si="35">SUM(U195:Z195)</f>
        <v>0</v>
      </c>
      <c r="U195" s="7">
        <f t="shared" si="27"/>
        <v>0</v>
      </c>
      <c r="V195" s="7">
        <f t="shared" si="28"/>
        <v>0</v>
      </c>
      <c r="W195" s="7">
        <f>VLOOKUP(B195,CRITF!F:R,13,0)</f>
        <v>0</v>
      </c>
      <c r="X195" s="48">
        <f>VLOOKUP($B195,BJEU!$A:$E,5,0)</f>
        <v>0</v>
      </c>
      <c r="Y195" s="7">
        <f>VLOOKUP(B195,GPX!$A:$BC,55,0)</f>
        <v>0</v>
      </c>
      <c r="Z195" s="7">
        <f>VLOOKUP(B195,FRANCE!$A:$AQ,43,0)</f>
        <v>0</v>
      </c>
    </row>
    <row r="196" spans="2:26" ht="16.5" thickTop="1" thickBot="1" x14ac:dyDescent="0.4">
      <c r="B196">
        <v>12530070</v>
      </c>
      <c r="C196" s="1" t="s">
        <v>224</v>
      </c>
      <c r="D196" s="1">
        <f>VLOOKUP($B196,BF!$H:$O,8,0)</f>
        <v>0</v>
      </c>
      <c r="E196" s="1">
        <f>VLOOKUP($B196,MF!$H:$O,8,0)</f>
        <v>0</v>
      </c>
      <c r="F196" s="1">
        <f>VLOOKUP($B196,CF!$H:$O,8,0)</f>
        <v>0</v>
      </c>
      <c r="G196" s="1">
        <f>VLOOKUP($B196,JF!$H:$O,8,0)</f>
        <v>0</v>
      </c>
      <c r="H196" s="6">
        <f t="shared" si="29"/>
        <v>0</v>
      </c>
      <c r="I196" s="2">
        <f t="shared" si="30"/>
        <v>37</v>
      </c>
      <c r="J196" s="1">
        <f>VLOOKUP($B196,BG!$H:$O,8,0)</f>
        <v>0</v>
      </c>
      <c r="K196" s="1">
        <f>VLOOKUP($B196,MG!$H:$O,8,0)</f>
        <v>0</v>
      </c>
      <c r="L196" s="1">
        <f>VLOOKUP($B196,CG!$H:$O,8,0)</f>
        <v>0</v>
      </c>
      <c r="M196" s="1">
        <f>VLOOKUP($B196,JG!$H:$O,8,0)</f>
        <v>0</v>
      </c>
      <c r="N196" s="6">
        <f t="shared" si="31"/>
        <v>0</v>
      </c>
      <c r="O196" s="2">
        <f t="shared" si="32"/>
        <v>27</v>
      </c>
      <c r="R196" s="67" t="str">
        <f t="shared" si="33"/>
        <v/>
      </c>
      <c r="S196" s="68" t="str">
        <f t="shared" si="34"/>
        <v>MONTJEAN Tennis de Table</v>
      </c>
      <c r="T196" s="67">
        <f t="shared" si="35"/>
        <v>0</v>
      </c>
      <c r="U196" s="7">
        <f t="shared" si="27"/>
        <v>0</v>
      </c>
      <c r="V196" s="7">
        <f t="shared" si="28"/>
        <v>0</v>
      </c>
      <c r="W196" s="7">
        <f>VLOOKUP(B196,CRITF!F:R,13,0)</f>
        <v>0</v>
      </c>
      <c r="X196" s="48">
        <f>VLOOKUP($B196,BJEU!$A:$E,5,0)</f>
        <v>0</v>
      </c>
      <c r="Y196" s="7">
        <f>VLOOKUP(B196,GPX!$A:$BC,55,0)</f>
        <v>0</v>
      </c>
      <c r="Z196" s="7">
        <f>VLOOKUP(B196,FRANCE!$A:$AQ,43,0)</f>
        <v>0</v>
      </c>
    </row>
    <row r="197" spans="2:26" ht="16.5" thickTop="1" thickBot="1" x14ac:dyDescent="0.4">
      <c r="B197">
        <v>12440197</v>
      </c>
      <c r="C197" s="1" t="s">
        <v>225</v>
      </c>
      <c r="D197" s="1">
        <f>VLOOKUP($B197,BF!$H:$O,8,0)</f>
        <v>0</v>
      </c>
      <c r="E197" s="1">
        <f>VLOOKUP($B197,MF!$H:$O,8,0)</f>
        <v>0</v>
      </c>
      <c r="F197" s="1">
        <f>VLOOKUP($B197,CF!$H:$O,8,0)</f>
        <v>0</v>
      </c>
      <c r="G197" s="1">
        <f>VLOOKUP($B197,JF!$H:$O,8,0)</f>
        <v>0</v>
      </c>
      <c r="H197" s="6">
        <f t="shared" si="29"/>
        <v>0</v>
      </c>
      <c r="I197" s="2">
        <f t="shared" si="30"/>
        <v>37</v>
      </c>
      <c r="J197" s="1">
        <f>VLOOKUP($B197,BG!$H:$O,8,0)</f>
        <v>0</v>
      </c>
      <c r="K197" s="1">
        <f>VLOOKUP($B197,MG!$H:$O,8,0)</f>
        <v>0</v>
      </c>
      <c r="L197" s="1">
        <f>VLOOKUP($B197,CG!$H:$O,8,0)</f>
        <v>0</v>
      </c>
      <c r="M197" s="1">
        <f>VLOOKUP($B197,JG!$H:$O,8,0)</f>
        <v>0</v>
      </c>
      <c r="N197" s="6">
        <f t="shared" si="31"/>
        <v>0</v>
      </c>
      <c r="O197" s="2">
        <f t="shared" si="32"/>
        <v>27</v>
      </c>
      <c r="R197" s="67" t="str">
        <f t="shared" si="33"/>
        <v/>
      </c>
      <c r="S197" s="68" t="str">
        <f t="shared" si="34"/>
        <v>MONTOIR ST MALO TT</v>
      </c>
      <c r="T197" s="67">
        <f t="shared" si="35"/>
        <v>0</v>
      </c>
      <c r="U197" s="7">
        <f t="shared" si="27"/>
        <v>0</v>
      </c>
      <c r="V197" s="7">
        <f t="shared" si="28"/>
        <v>0</v>
      </c>
      <c r="W197" s="7">
        <f>VLOOKUP(B197,CRITF!F:R,13,0)</f>
        <v>0</v>
      </c>
      <c r="X197" s="48">
        <f>VLOOKUP($B197,BJEU!$A:$E,5,0)</f>
        <v>0</v>
      </c>
      <c r="Y197" s="7">
        <f>VLOOKUP(B197,GPX!$A:$BC,55,0)</f>
        <v>0</v>
      </c>
      <c r="Z197" s="7">
        <f>VLOOKUP(B197,FRANCE!$A:$AQ,43,0)</f>
        <v>0</v>
      </c>
    </row>
    <row r="198" spans="2:26" ht="16.5" thickTop="1" thickBot="1" x14ac:dyDescent="0.4">
      <c r="B198">
        <v>12490057</v>
      </c>
      <c r="C198" s="1" t="s">
        <v>226</v>
      </c>
      <c r="D198" s="1">
        <f>VLOOKUP($B198,BF!$H:$O,8,0)</f>
        <v>0</v>
      </c>
      <c r="E198" s="1">
        <f>VLOOKUP($B198,MF!$H:$O,8,0)</f>
        <v>0</v>
      </c>
      <c r="F198" s="1">
        <f>VLOOKUP($B198,CF!$H:$O,8,0)</f>
        <v>0</v>
      </c>
      <c r="G198" s="1">
        <f>VLOOKUP($B198,JF!$H:$O,8,0)</f>
        <v>0</v>
      </c>
      <c r="H198" s="6">
        <f t="shared" si="29"/>
        <v>0</v>
      </c>
      <c r="I198" s="2">
        <f t="shared" si="30"/>
        <v>37</v>
      </c>
      <c r="J198" s="1">
        <f>VLOOKUP($B198,BG!$H:$O,8,0)</f>
        <v>0</v>
      </c>
      <c r="K198" s="1">
        <f>VLOOKUP($B198,MG!$H:$O,8,0)</f>
        <v>0</v>
      </c>
      <c r="L198" s="1">
        <f>VLOOKUP($B198,CG!$H:$O,8,0)</f>
        <v>0</v>
      </c>
      <c r="M198" s="1">
        <f>VLOOKUP($B198,JG!$H:$O,8,0)</f>
        <v>0</v>
      </c>
      <c r="N198" s="6">
        <f t="shared" si="31"/>
        <v>0</v>
      </c>
      <c r="O198" s="2">
        <f t="shared" si="32"/>
        <v>27</v>
      </c>
      <c r="R198" s="67" t="str">
        <f t="shared" si="33"/>
        <v/>
      </c>
      <c r="S198" s="68" t="str">
        <f t="shared" si="34"/>
        <v>MONTREUIL JUIGNE As.Pongis</v>
      </c>
      <c r="T198" s="67">
        <f t="shared" si="35"/>
        <v>0</v>
      </c>
      <c r="U198" s="7">
        <f t="shared" si="27"/>
        <v>0</v>
      </c>
      <c r="V198" s="7">
        <f t="shared" si="28"/>
        <v>0</v>
      </c>
      <c r="W198" s="7">
        <f>VLOOKUP(B198,CRITF!F:R,13,0)</f>
        <v>0</v>
      </c>
      <c r="X198" s="48">
        <f>VLOOKUP($B198,BJEU!$A:$E,5,0)</f>
        <v>0</v>
      </c>
      <c r="Y198" s="7">
        <f>VLOOKUP(B198,GPX!$A:$BC,55,0)</f>
        <v>0</v>
      </c>
      <c r="Z198" s="7">
        <f>VLOOKUP(B198,FRANCE!$A:$AQ,43,0)</f>
        <v>0</v>
      </c>
    </row>
    <row r="199" spans="2:26" ht="16.5" thickTop="1" thickBot="1" x14ac:dyDescent="0.4">
      <c r="B199">
        <v>12490070</v>
      </c>
      <c r="C199" s="1" t="s">
        <v>227</v>
      </c>
      <c r="D199" s="1">
        <f>VLOOKUP($B199,BF!$H:$O,8,0)</f>
        <v>0</v>
      </c>
      <c r="E199" s="1">
        <f>VLOOKUP($B199,MF!$H:$O,8,0)</f>
        <v>0</v>
      </c>
      <c r="F199" s="1">
        <f>VLOOKUP($B199,CF!$H:$O,8,0)</f>
        <v>0</v>
      </c>
      <c r="G199" s="1">
        <f>VLOOKUP($B199,JF!$H:$O,8,0)</f>
        <v>0</v>
      </c>
      <c r="H199" s="6">
        <f t="shared" si="29"/>
        <v>0</v>
      </c>
      <c r="I199" s="2">
        <f t="shared" si="30"/>
        <v>37</v>
      </c>
      <c r="J199" s="1">
        <f>VLOOKUP($B199,BG!$H:$O,8,0)</f>
        <v>0</v>
      </c>
      <c r="K199" s="1">
        <f>VLOOKUP($B199,MG!$H:$O,8,0)</f>
        <v>0</v>
      </c>
      <c r="L199" s="1">
        <f>VLOOKUP($B199,CG!$H:$O,8,0)</f>
        <v>0</v>
      </c>
      <c r="M199" s="1">
        <f>VLOOKUP($B199,JG!$H:$O,8,0)</f>
        <v>0</v>
      </c>
      <c r="N199" s="6">
        <f t="shared" si="31"/>
        <v>0</v>
      </c>
      <c r="O199" s="2">
        <f t="shared" si="32"/>
        <v>27</v>
      </c>
      <c r="R199" s="67" t="str">
        <f t="shared" si="33"/>
        <v/>
      </c>
      <c r="S199" s="68" t="str">
        <f t="shared" si="34"/>
        <v>MONTREVAULT SUR EVRE TT</v>
      </c>
      <c r="T199" s="67">
        <f t="shared" si="35"/>
        <v>0</v>
      </c>
      <c r="U199" s="7">
        <f t="shared" si="27"/>
        <v>0</v>
      </c>
      <c r="V199" s="7">
        <f t="shared" si="28"/>
        <v>0</v>
      </c>
      <c r="W199" s="7">
        <f>VLOOKUP(B199,CRITF!F:R,13,0)</f>
        <v>0</v>
      </c>
      <c r="X199" s="48">
        <f>VLOOKUP($B199,BJEU!$A:$E,5,0)</f>
        <v>0</v>
      </c>
      <c r="Y199" s="7">
        <f>VLOOKUP(B199,GPX!$A:$BC,55,0)</f>
        <v>0</v>
      </c>
      <c r="Z199" s="7">
        <f>VLOOKUP(B199,FRANCE!$A:$AQ,43,0)</f>
        <v>0</v>
      </c>
    </row>
    <row r="200" spans="2:26" ht="16.5" thickTop="1" thickBot="1" x14ac:dyDescent="0.4">
      <c r="B200">
        <v>12850021</v>
      </c>
      <c r="C200" s="1" t="s">
        <v>228</v>
      </c>
      <c r="D200" s="1">
        <f>VLOOKUP($B200,BF!$H:$O,8,0)</f>
        <v>0</v>
      </c>
      <c r="E200" s="1">
        <f>VLOOKUP($B200,MF!$H:$O,8,0)</f>
        <v>0</v>
      </c>
      <c r="F200" s="1">
        <f>VLOOKUP($B200,CF!$H:$O,8,0)</f>
        <v>0</v>
      </c>
      <c r="G200" s="1">
        <f>VLOOKUP($B200,JF!$H:$O,8,0)</f>
        <v>0</v>
      </c>
      <c r="H200" s="6">
        <f t="shared" si="29"/>
        <v>0</v>
      </c>
      <c r="I200" s="2">
        <f t="shared" si="30"/>
        <v>37</v>
      </c>
      <c r="J200" s="1">
        <f>VLOOKUP($B200,BG!$H:$O,8,0)</f>
        <v>0</v>
      </c>
      <c r="K200" s="1">
        <f>VLOOKUP($B200,MG!$H:$O,8,0)</f>
        <v>0</v>
      </c>
      <c r="L200" s="1">
        <f>VLOOKUP($B200,CG!$H:$O,8,0)</f>
        <v>0</v>
      </c>
      <c r="M200" s="1">
        <f>VLOOKUP($B200,JG!$H:$O,8,0)</f>
        <v>0</v>
      </c>
      <c r="N200" s="6">
        <f t="shared" si="31"/>
        <v>0</v>
      </c>
      <c r="O200" s="2">
        <f t="shared" si="32"/>
        <v>27</v>
      </c>
      <c r="R200" s="67" t="str">
        <f t="shared" si="33"/>
        <v/>
      </c>
      <c r="S200" s="68" t="str">
        <f t="shared" si="34"/>
        <v>MORTAGNE FRATERNELLE</v>
      </c>
      <c r="T200" s="67">
        <f t="shared" si="35"/>
        <v>0</v>
      </c>
      <c r="U200" s="7">
        <f t="shared" si="27"/>
        <v>0</v>
      </c>
      <c r="V200" s="7">
        <f t="shared" si="28"/>
        <v>0</v>
      </c>
      <c r="W200" s="7">
        <f>VLOOKUP(B200,CRITF!F:R,13,0)</f>
        <v>0</v>
      </c>
      <c r="X200" s="48">
        <f>VLOOKUP($B200,BJEU!$A:$E,5,0)</f>
        <v>0</v>
      </c>
      <c r="Y200" s="7">
        <f>VLOOKUP(B200,GPX!$A:$BC,55,0)</f>
        <v>0</v>
      </c>
      <c r="Z200" s="7">
        <f>VLOOKUP(B200,FRANCE!$A:$AQ,43,0)</f>
        <v>0</v>
      </c>
    </row>
    <row r="201" spans="2:26" ht="16.5" thickTop="1" thickBot="1" x14ac:dyDescent="0.4">
      <c r="B201">
        <v>12850109</v>
      </c>
      <c r="C201" s="1" t="s">
        <v>229</v>
      </c>
      <c r="D201" s="1">
        <f>VLOOKUP($B201,BF!$H:$O,8,0)</f>
        <v>0</v>
      </c>
      <c r="E201" s="1">
        <f>VLOOKUP($B201,MF!$H:$O,8,0)</f>
        <v>0</v>
      </c>
      <c r="F201" s="1">
        <f>VLOOKUP($B201,CF!$H:$O,8,0)</f>
        <v>0</v>
      </c>
      <c r="G201" s="1">
        <f>VLOOKUP($B201,JF!$H:$O,8,0)</f>
        <v>0</v>
      </c>
      <c r="H201" s="6">
        <f t="shared" si="29"/>
        <v>0</v>
      </c>
      <c r="I201" s="2">
        <f t="shared" si="30"/>
        <v>37</v>
      </c>
      <c r="J201" s="1">
        <f>VLOOKUP($B201,BG!$H:$O,8,0)</f>
        <v>0</v>
      </c>
      <c r="K201" s="1">
        <f>VLOOKUP($B201,MG!$H:$O,8,0)</f>
        <v>0</v>
      </c>
      <c r="L201" s="1">
        <f>VLOOKUP($B201,CG!$H:$O,8,0)</f>
        <v>0</v>
      </c>
      <c r="M201" s="1">
        <f>VLOOKUP($B201,JG!$H:$O,8,0)</f>
        <v>0</v>
      </c>
      <c r="N201" s="6">
        <f t="shared" si="31"/>
        <v>0</v>
      </c>
      <c r="O201" s="2">
        <f t="shared" si="32"/>
        <v>27</v>
      </c>
      <c r="R201" s="67" t="str">
        <f t="shared" si="33"/>
        <v/>
      </c>
      <c r="S201" s="68" t="str">
        <f t="shared" si="34"/>
        <v>MOUCHAMPS SJTT</v>
      </c>
      <c r="T201" s="67">
        <f t="shared" si="35"/>
        <v>0</v>
      </c>
      <c r="U201" s="7">
        <f t="shared" si="27"/>
        <v>0</v>
      </c>
      <c r="V201" s="7">
        <f t="shared" si="28"/>
        <v>0</v>
      </c>
      <c r="W201" s="7">
        <f>VLOOKUP(B201,CRITF!F:R,13,0)</f>
        <v>0</v>
      </c>
      <c r="X201" s="48">
        <f>VLOOKUP($B201,BJEU!$A:$E,5,0)</f>
        <v>0</v>
      </c>
      <c r="Y201" s="7">
        <f>VLOOKUP(B201,GPX!$A:$BC,55,0)</f>
        <v>0</v>
      </c>
      <c r="Z201" s="7">
        <f>VLOOKUP(B201,FRANCE!$A:$AQ,43,0)</f>
        <v>0</v>
      </c>
    </row>
    <row r="202" spans="2:26" ht="16.5" thickTop="1" thickBot="1" x14ac:dyDescent="0.4">
      <c r="B202">
        <v>12850108</v>
      </c>
      <c r="C202" s="1" t="s">
        <v>230</v>
      </c>
      <c r="D202" s="1">
        <f>VLOOKUP($B202,BF!$H:$O,8,0)</f>
        <v>0</v>
      </c>
      <c r="E202" s="1">
        <f>VLOOKUP($B202,MF!$H:$O,8,0)</f>
        <v>0</v>
      </c>
      <c r="F202" s="1">
        <f>VLOOKUP($B202,CF!$H:$O,8,0)</f>
        <v>0</v>
      </c>
      <c r="G202" s="1">
        <f>VLOOKUP($B202,JF!$H:$O,8,0)</f>
        <v>0</v>
      </c>
      <c r="H202" s="6">
        <f t="shared" si="29"/>
        <v>0</v>
      </c>
      <c r="I202" s="2">
        <f t="shared" si="30"/>
        <v>37</v>
      </c>
      <c r="J202" s="1">
        <f>VLOOKUP($B202,BG!$H:$O,8,0)</f>
        <v>0</v>
      </c>
      <c r="K202" s="1">
        <f>VLOOKUP($B202,MG!$H:$O,8,0)</f>
        <v>0</v>
      </c>
      <c r="L202" s="1">
        <f>VLOOKUP($B202,CG!$H:$O,8,0)</f>
        <v>0</v>
      </c>
      <c r="M202" s="1">
        <f>VLOOKUP($B202,JG!$H:$O,8,0)</f>
        <v>0</v>
      </c>
      <c r="N202" s="6">
        <f t="shared" si="31"/>
        <v>0</v>
      </c>
      <c r="O202" s="2">
        <f t="shared" si="32"/>
        <v>27</v>
      </c>
      <c r="R202" s="67" t="str">
        <f t="shared" si="33"/>
        <v/>
      </c>
      <c r="S202" s="68" t="str">
        <f t="shared" si="34"/>
        <v>MOUILLERON TT CLUB</v>
      </c>
      <c r="T202" s="67">
        <f t="shared" si="35"/>
        <v>0</v>
      </c>
      <c r="U202" s="7">
        <f t="shared" si="27"/>
        <v>0</v>
      </c>
      <c r="V202" s="7">
        <f t="shared" si="28"/>
        <v>0</v>
      </c>
      <c r="W202" s="7">
        <f>VLOOKUP(B202,CRITF!F:R,13,0)</f>
        <v>0</v>
      </c>
      <c r="X202" s="48">
        <f>VLOOKUP($B202,BJEU!$A:$E,5,0)</f>
        <v>0</v>
      </c>
      <c r="Y202" s="7">
        <f>VLOOKUP(B202,GPX!$A:$BC,55,0)</f>
        <v>0</v>
      </c>
      <c r="Z202" s="7">
        <f>VLOOKUP(B202,FRANCE!$A:$AQ,43,0)</f>
        <v>0</v>
      </c>
    </row>
    <row r="203" spans="2:26" ht="16.5" thickTop="1" thickBot="1" x14ac:dyDescent="0.4">
      <c r="B203">
        <v>12530093</v>
      </c>
      <c r="C203" s="1" t="s">
        <v>231</v>
      </c>
      <c r="D203" s="1">
        <f>VLOOKUP($B203,BF!$H:$O,8,0)</f>
        <v>0</v>
      </c>
      <c r="E203" s="1">
        <f>VLOOKUP($B203,MF!$H:$O,8,0)</f>
        <v>0</v>
      </c>
      <c r="F203" s="1">
        <f>VLOOKUP($B203,CF!$H:$O,8,0)</f>
        <v>0</v>
      </c>
      <c r="G203" s="1">
        <f>VLOOKUP($B203,JF!$H:$O,8,0)</f>
        <v>0</v>
      </c>
      <c r="H203" s="6">
        <f t="shared" si="29"/>
        <v>0</v>
      </c>
      <c r="I203" s="2">
        <f t="shared" si="30"/>
        <v>37</v>
      </c>
      <c r="J203" s="1">
        <f>VLOOKUP($B203,BG!$H:$O,8,0)</f>
        <v>0</v>
      </c>
      <c r="K203" s="1">
        <f>VLOOKUP($B203,MG!$H:$O,8,0)</f>
        <v>0</v>
      </c>
      <c r="L203" s="1">
        <f>VLOOKUP($B203,CG!$H:$O,8,0)</f>
        <v>0</v>
      </c>
      <c r="M203" s="1">
        <f>VLOOKUP($B203,JG!$H:$O,8,0)</f>
        <v>0</v>
      </c>
      <c r="N203" s="6">
        <f t="shared" si="31"/>
        <v>0</v>
      </c>
      <c r="O203" s="2">
        <f t="shared" si="32"/>
        <v>27</v>
      </c>
      <c r="R203" s="67" t="str">
        <f t="shared" si="33"/>
        <v/>
      </c>
      <c r="S203" s="68" t="str">
        <f t="shared" si="34"/>
        <v>MOULAY Sport T.Table</v>
      </c>
      <c r="T203" s="67">
        <f t="shared" si="35"/>
        <v>0</v>
      </c>
      <c r="U203" s="7">
        <f t="shared" si="27"/>
        <v>0</v>
      </c>
      <c r="V203" s="7">
        <f t="shared" si="28"/>
        <v>0</v>
      </c>
      <c r="W203" s="7">
        <f>VLOOKUP(B203,CRITF!F:R,13,0)</f>
        <v>0</v>
      </c>
      <c r="X203" s="48">
        <f>VLOOKUP($B203,BJEU!$A:$E,5,0)</f>
        <v>0</v>
      </c>
      <c r="Y203" s="7">
        <f>VLOOKUP(B203,GPX!$A:$BC,55,0)</f>
        <v>0</v>
      </c>
      <c r="Z203" s="7">
        <f>VLOOKUP(B203,FRANCE!$A:$AQ,43,0)</f>
        <v>0</v>
      </c>
    </row>
    <row r="204" spans="2:26" ht="16.5" thickTop="1" thickBot="1" x14ac:dyDescent="0.4">
      <c r="B204">
        <v>12850030</v>
      </c>
      <c r="C204" s="1" t="s">
        <v>232</v>
      </c>
      <c r="D204" s="1">
        <f>VLOOKUP($B204,BF!$H:$O,8,0)</f>
        <v>0</v>
      </c>
      <c r="E204" s="1">
        <f>VLOOKUP($B204,MF!$H:$O,8,0)</f>
        <v>0</v>
      </c>
      <c r="F204" s="1">
        <f>VLOOKUP($B204,CF!$H:$O,8,0)</f>
        <v>0</v>
      </c>
      <c r="G204" s="1">
        <f>VLOOKUP($B204,JF!$H:$O,8,0)</f>
        <v>0</v>
      </c>
      <c r="H204" s="6">
        <f t="shared" si="29"/>
        <v>0</v>
      </c>
      <c r="I204" s="2">
        <f t="shared" si="30"/>
        <v>37</v>
      </c>
      <c r="J204" s="1">
        <f>VLOOKUP($B204,BG!$H:$O,8,0)</f>
        <v>0</v>
      </c>
      <c r="K204" s="1">
        <f>VLOOKUP($B204,MG!$H:$O,8,0)</f>
        <v>0</v>
      </c>
      <c r="L204" s="1">
        <f>VLOOKUP($B204,CG!$H:$O,8,0)</f>
        <v>0</v>
      </c>
      <c r="M204" s="1">
        <f>VLOOKUP($B204,JG!$H:$O,8,0)</f>
        <v>0</v>
      </c>
      <c r="N204" s="6">
        <f t="shared" si="31"/>
        <v>0</v>
      </c>
      <c r="O204" s="2">
        <f t="shared" si="32"/>
        <v>27</v>
      </c>
      <c r="R204" s="67" t="str">
        <f t="shared" si="33"/>
        <v/>
      </c>
      <c r="S204" s="68" t="str">
        <f t="shared" si="34"/>
        <v>MOUTIERS MAUXFAITS TT</v>
      </c>
      <c r="T204" s="67">
        <f t="shared" si="35"/>
        <v>0</v>
      </c>
      <c r="U204" s="7">
        <f t="shared" si="27"/>
        <v>0</v>
      </c>
      <c r="V204" s="7">
        <f t="shared" si="28"/>
        <v>0</v>
      </c>
      <c r="W204" s="7">
        <f>VLOOKUP(B204,CRITF!F:R,13,0)</f>
        <v>0</v>
      </c>
      <c r="X204" s="48">
        <f>VLOOKUP($B204,BJEU!$A:$E,5,0)</f>
        <v>0</v>
      </c>
      <c r="Y204" s="7">
        <f>VLOOKUP(B204,GPX!$A:$BC,55,0)</f>
        <v>0</v>
      </c>
      <c r="Z204" s="7">
        <f>VLOOKUP(B204,FRANCE!$A:$AQ,43,0)</f>
        <v>0</v>
      </c>
    </row>
    <row r="205" spans="2:26" ht="16.5" thickTop="1" thickBot="1" x14ac:dyDescent="0.4">
      <c r="B205">
        <v>12440142</v>
      </c>
      <c r="C205" s="1" t="s">
        <v>233</v>
      </c>
      <c r="D205" s="1">
        <f>VLOOKUP($B205,BF!$H:$O,8,0)</f>
        <v>0</v>
      </c>
      <c r="E205" s="1">
        <f>VLOOKUP($B205,MF!$H:$O,8,0)</f>
        <v>0</v>
      </c>
      <c r="F205" s="1">
        <f>VLOOKUP($B205,CF!$H:$O,8,0)</f>
        <v>0</v>
      </c>
      <c r="G205" s="1">
        <f>VLOOKUP($B205,JF!$H:$O,8,0)</f>
        <v>0</v>
      </c>
      <c r="H205" s="6">
        <f t="shared" si="29"/>
        <v>0</v>
      </c>
      <c r="I205" s="2">
        <f t="shared" si="30"/>
        <v>37</v>
      </c>
      <c r="J205" s="1">
        <f>VLOOKUP($B205,BG!$H:$O,8,0)</f>
        <v>0</v>
      </c>
      <c r="K205" s="1">
        <f>VLOOKUP($B205,MG!$H:$O,8,0)</f>
        <v>0</v>
      </c>
      <c r="L205" s="1">
        <f>VLOOKUP($B205,CG!$H:$O,8,0)</f>
        <v>0</v>
      </c>
      <c r="M205" s="1">
        <f>VLOOKUP($B205,JG!$H:$O,8,0)</f>
        <v>0</v>
      </c>
      <c r="N205" s="6">
        <f t="shared" si="31"/>
        <v>0</v>
      </c>
      <c r="O205" s="2">
        <f t="shared" si="32"/>
        <v>27</v>
      </c>
      <c r="R205" s="67" t="str">
        <f t="shared" si="33"/>
        <v/>
      </c>
      <c r="S205" s="68" t="str">
        <f t="shared" si="34"/>
        <v>MOUZILLON E.T.T.</v>
      </c>
      <c r="T205" s="67">
        <f t="shared" si="35"/>
        <v>0</v>
      </c>
      <c r="U205" s="7">
        <f t="shared" si="27"/>
        <v>0</v>
      </c>
      <c r="V205" s="7">
        <f t="shared" si="28"/>
        <v>0</v>
      </c>
      <c r="W205" s="7">
        <f>VLOOKUP(B205,CRITF!F:R,13,0)</f>
        <v>0</v>
      </c>
      <c r="X205" s="48">
        <f>VLOOKUP($B205,BJEU!$A:$E,5,0)</f>
        <v>0</v>
      </c>
      <c r="Y205" s="7">
        <f>VLOOKUP(B205,GPX!$A:$BC,55,0)</f>
        <v>0</v>
      </c>
      <c r="Z205" s="7">
        <f>VLOOKUP(B205,FRANCE!$A:$AQ,43,0)</f>
        <v>0</v>
      </c>
    </row>
    <row r="206" spans="2:26" ht="16.5" thickTop="1" thickBot="1" x14ac:dyDescent="0.4">
      <c r="B206">
        <v>12720016</v>
      </c>
      <c r="C206" s="1" t="s">
        <v>234</v>
      </c>
      <c r="D206" s="1">
        <f>VLOOKUP($B206,BF!$H:$O,8,0)</f>
        <v>0</v>
      </c>
      <c r="E206" s="1">
        <f>VLOOKUP($B206,MF!$H:$O,8,0)</f>
        <v>0</v>
      </c>
      <c r="F206" s="1">
        <f>VLOOKUP($B206,CF!$H:$O,8,0)</f>
        <v>0</v>
      </c>
      <c r="G206" s="1">
        <f>VLOOKUP($B206,JF!$H:$O,8,0)</f>
        <v>0</v>
      </c>
      <c r="H206" s="6">
        <f t="shared" si="29"/>
        <v>0</v>
      </c>
      <c r="I206" s="2">
        <f t="shared" si="30"/>
        <v>37</v>
      </c>
      <c r="J206" s="1">
        <f>VLOOKUP($B206,BG!$H:$O,8,0)</f>
        <v>0</v>
      </c>
      <c r="K206" s="1">
        <f>VLOOKUP($B206,MG!$H:$O,8,0)</f>
        <v>0</v>
      </c>
      <c r="L206" s="1">
        <f>VLOOKUP($B206,CG!$H:$O,8,0)</f>
        <v>0</v>
      </c>
      <c r="M206" s="1">
        <f>VLOOKUP($B206,JG!$H:$O,8,0)</f>
        <v>0</v>
      </c>
      <c r="N206" s="6">
        <f t="shared" si="31"/>
        <v>0</v>
      </c>
      <c r="O206" s="2">
        <f t="shared" si="32"/>
        <v>27</v>
      </c>
      <c r="R206" s="67" t="str">
        <f t="shared" si="33"/>
        <v/>
      </c>
      <c r="S206" s="68" t="str">
        <f t="shared" si="34"/>
        <v>MULSANNE PPC</v>
      </c>
      <c r="T206" s="67">
        <f t="shared" si="35"/>
        <v>0</v>
      </c>
      <c r="U206" s="7">
        <f t="shared" si="27"/>
        <v>0</v>
      </c>
      <c r="V206" s="7">
        <f t="shared" si="28"/>
        <v>0</v>
      </c>
      <c r="W206" s="7">
        <f>VLOOKUP(B206,CRITF!F:R,13,0)</f>
        <v>0</v>
      </c>
      <c r="X206" s="48">
        <f>VLOOKUP($B206,BJEU!$A:$E,5,0)</f>
        <v>0</v>
      </c>
      <c r="Y206" s="7">
        <f>VLOOKUP(B206,GPX!$A:$BC,55,0)</f>
        <v>0</v>
      </c>
      <c r="Z206" s="7">
        <f>VLOOKUP(B206,FRANCE!$A:$AQ,43,0)</f>
        <v>0</v>
      </c>
    </row>
    <row r="207" spans="2:26" ht="16.5" thickTop="1" thickBot="1" x14ac:dyDescent="0.4">
      <c r="B207">
        <v>12490080</v>
      </c>
      <c r="C207" s="1" t="s">
        <v>235</v>
      </c>
      <c r="D207" s="1">
        <f>VLOOKUP($B207,BF!$H:$O,8,0)</f>
        <v>0</v>
      </c>
      <c r="E207" s="1">
        <f>VLOOKUP($B207,MF!$H:$O,8,0)</f>
        <v>0</v>
      </c>
      <c r="F207" s="1">
        <f>VLOOKUP($B207,CF!$H:$O,8,0)</f>
        <v>0</v>
      </c>
      <c r="G207" s="1">
        <f>VLOOKUP($B207,JF!$H:$O,8,0)</f>
        <v>0</v>
      </c>
      <c r="H207" s="6">
        <f t="shared" si="29"/>
        <v>0</v>
      </c>
      <c r="I207" s="2">
        <f t="shared" si="30"/>
        <v>37</v>
      </c>
      <c r="J207" s="1">
        <f>VLOOKUP($B207,BG!$H:$O,8,0)</f>
        <v>0</v>
      </c>
      <c r="K207" s="1">
        <f>VLOOKUP($B207,MG!$H:$O,8,0)</f>
        <v>0</v>
      </c>
      <c r="L207" s="1">
        <f>VLOOKUP($B207,CG!$H:$O,8,0)</f>
        <v>0</v>
      </c>
      <c r="M207" s="1">
        <f>VLOOKUP($B207,JG!$H:$O,8,0)</f>
        <v>0</v>
      </c>
      <c r="N207" s="6">
        <f t="shared" si="31"/>
        <v>0</v>
      </c>
      <c r="O207" s="2">
        <f t="shared" si="32"/>
        <v>27</v>
      </c>
      <c r="R207" s="67">
        <f t="shared" si="33"/>
        <v>41</v>
      </c>
      <c r="S207" s="68" t="str">
        <f t="shared" si="34"/>
        <v>MURS ERIGNE ASITT</v>
      </c>
      <c r="T207" s="67">
        <f t="shared" si="35"/>
        <v>7</v>
      </c>
      <c r="U207" s="7">
        <f t="shared" si="27"/>
        <v>0</v>
      </c>
      <c r="V207" s="7">
        <f t="shared" si="28"/>
        <v>0</v>
      </c>
      <c r="W207" s="7">
        <f>VLOOKUP(B207,CRITF!F:R,13,0)</f>
        <v>2</v>
      </c>
      <c r="X207" s="48">
        <f>VLOOKUP($B207,BJEU!$A:$E,5,0)</f>
        <v>0</v>
      </c>
      <c r="Y207" s="7">
        <f>VLOOKUP(B207,GPX!$A:$BC,55,0)</f>
        <v>5</v>
      </c>
      <c r="Z207" s="7">
        <f>VLOOKUP(B207,FRANCE!$A:$AQ,43,0)</f>
        <v>0</v>
      </c>
    </row>
    <row r="208" spans="2:26" ht="16.5" thickTop="1" thickBot="1" x14ac:dyDescent="0.4">
      <c r="B208">
        <v>12440001</v>
      </c>
      <c r="C208" s="1" t="s">
        <v>236</v>
      </c>
      <c r="D208" s="1">
        <f>VLOOKUP($B208,BF!$H:$O,8,0)</f>
        <v>0</v>
      </c>
      <c r="E208" s="1">
        <f>VLOOKUP($B208,MF!$H:$O,8,0)</f>
        <v>0</v>
      </c>
      <c r="F208" s="1">
        <f>VLOOKUP($B208,CF!$H:$O,8,0)</f>
        <v>0</v>
      </c>
      <c r="G208" s="1">
        <f>VLOOKUP($B208,JF!$H:$O,8,0)</f>
        <v>0</v>
      </c>
      <c r="H208" s="6">
        <f t="shared" si="29"/>
        <v>0</v>
      </c>
      <c r="I208" s="2">
        <f t="shared" si="30"/>
        <v>37</v>
      </c>
      <c r="J208" s="1">
        <f>VLOOKUP($B208,BG!$H:$O,8,0)</f>
        <v>7</v>
      </c>
      <c r="K208" s="1">
        <f>VLOOKUP($B208,MG!$H:$O,8,0)</f>
        <v>0</v>
      </c>
      <c r="L208" s="1">
        <f>VLOOKUP($B208,CG!$H:$O,8,0)</f>
        <v>0</v>
      </c>
      <c r="M208" s="1">
        <f>VLOOKUP($B208,JG!$H:$O,8,0)</f>
        <v>0</v>
      </c>
      <c r="N208" s="6">
        <f t="shared" si="31"/>
        <v>7</v>
      </c>
      <c r="O208" s="2">
        <f t="shared" si="32"/>
        <v>17</v>
      </c>
      <c r="R208" s="67">
        <f t="shared" si="33"/>
        <v>42</v>
      </c>
      <c r="S208" s="68" t="str">
        <f t="shared" si="34"/>
        <v>NANTES ASCBG</v>
      </c>
      <c r="T208" s="67">
        <f t="shared" si="35"/>
        <v>6</v>
      </c>
      <c r="U208" s="7">
        <f t="shared" si="27"/>
        <v>0</v>
      </c>
      <c r="V208" s="7">
        <f t="shared" si="28"/>
        <v>0</v>
      </c>
      <c r="W208" s="7">
        <f>VLOOKUP(B208,CRITF!F:R,13,0)</f>
        <v>6</v>
      </c>
      <c r="X208" s="48">
        <f>VLOOKUP($B208,BJEU!$A:$E,5,0)</f>
        <v>0</v>
      </c>
      <c r="Y208" s="7">
        <f>VLOOKUP(B208,GPX!$A:$BC,55,0)</f>
        <v>0</v>
      </c>
      <c r="Z208" s="7">
        <f>VLOOKUP(B208,FRANCE!$A:$AQ,43,0)</f>
        <v>0</v>
      </c>
    </row>
    <row r="209" spans="2:26" ht="16.5" thickTop="1" thickBot="1" x14ac:dyDescent="0.4">
      <c r="B209">
        <v>12440147</v>
      </c>
      <c r="C209" s="1" t="s">
        <v>237</v>
      </c>
      <c r="D209" s="1">
        <f>VLOOKUP($B209,BF!$H:$O,8,0)</f>
        <v>0</v>
      </c>
      <c r="E209" s="1">
        <f>VLOOKUP($B209,MF!$H:$O,8,0)</f>
        <v>0</v>
      </c>
      <c r="F209" s="1">
        <f>VLOOKUP($B209,CF!$H:$O,8,0)</f>
        <v>0</v>
      </c>
      <c r="G209" s="1">
        <f>VLOOKUP($B209,JF!$H:$O,8,0)</f>
        <v>0</v>
      </c>
      <c r="H209" s="6">
        <f t="shared" si="29"/>
        <v>0</v>
      </c>
      <c r="I209" s="2">
        <f t="shared" si="30"/>
        <v>37</v>
      </c>
      <c r="J209" s="1">
        <f>VLOOKUP($B209,BG!$H:$O,8,0)</f>
        <v>0</v>
      </c>
      <c r="K209" s="1">
        <f>VLOOKUP($B209,MG!$H:$O,8,0)</f>
        <v>0</v>
      </c>
      <c r="L209" s="1">
        <f>VLOOKUP($B209,CG!$H:$O,8,0)</f>
        <v>0</v>
      </c>
      <c r="M209" s="1">
        <f>VLOOKUP($B209,JG!$H:$O,8,0)</f>
        <v>0</v>
      </c>
      <c r="N209" s="6">
        <f t="shared" si="31"/>
        <v>0</v>
      </c>
      <c r="O209" s="2">
        <f t="shared" si="32"/>
        <v>27</v>
      </c>
      <c r="R209" s="67" t="str">
        <f t="shared" si="33"/>
        <v/>
      </c>
      <c r="S209" s="68" t="str">
        <f t="shared" si="34"/>
        <v>NANTES LE BAUT TT</v>
      </c>
      <c r="T209" s="67">
        <f t="shared" si="35"/>
        <v>0</v>
      </c>
      <c r="U209" s="7">
        <f t="shared" si="27"/>
        <v>0</v>
      </c>
      <c r="V209" s="7">
        <f t="shared" si="28"/>
        <v>0</v>
      </c>
      <c r="W209" s="7">
        <f>VLOOKUP(B209,CRITF!F:R,13,0)</f>
        <v>0</v>
      </c>
      <c r="X209" s="48">
        <f>VLOOKUP($B209,BJEU!$A:$E,5,0)</f>
        <v>0</v>
      </c>
      <c r="Y209" s="7">
        <f>VLOOKUP(B209,GPX!$A:$BC,55,0)</f>
        <v>0</v>
      </c>
      <c r="Z209" s="7">
        <f>VLOOKUP(B209,FRANCE!$A:$AQ,43,0)</f>
        <v>0</v>
      </c>
    </row>
    <row r="210" spans="2:26" ht="16.5" thickTop="1" thickBot="1" x14ac:dyDescent="0.4">
      <c r="B210">
        <v>12440004</v>
      </c>
      <c r="C210" s="1" t="s">
        <v>238</v>
      </c>
      <c r="D210" s="1">
        <f>VLOOKUP($B210,BF!$H:$O,8,0)</f>
        <v>0</v>
      </c>
      <c r="E210" s="1">
        <f>VLOOKUP($B210,MF!$H:$O,8,0)</f>
        <v>0</v>
      </c>
      <c r="F210" s="1">
        <f>VLOOKUP($B210,CF!$H:$O,8,0)</f>
        <v>0</v>
      </c>
      <c r="G210" s="1">
        <f>VLOOKUP($B210,JF!$H:$O,8,0)</f>
        <v>0</v>
      </c>
      <c r="H210" s="6">
        <f t="shared" si="29"/>
        <v>0</v>
      </c>
      <c r="I210" s="2">
        <f t="shared" si="30"/>
        <v>37</v>
      </c>
      <c r="J210" s="1">
        <f>VLOOKUP($B210,BG!$H:$O,8,0)</f>
        <v>0</v>
      </c>
      <c r="K210" s="1">
        <f>VLOOKUP($B210,MG!$H:$O,8,0)</f>
        <v>0</v>
      </c>
      <c r="L210" s="1">
        <f>VLOOKUP($B210,CG!$H:$O,8,0)</f>
        <v>0</v>
      </c>
      <c r="M210" s="1">
        <f>VLOOKUP($B210,JG!$H:$O,8,0)</f>
        <v>0</v>
      </c>
      <c r="N210" s="6">
        <f t="shared" si="31"/>
        <v>0</v>
      </c>
      <c r="O210" s="2">
        <f t="shared" si="32"/>
        <v>27</v>
      </c>
      <c r="R210" s="67" t="str">
        <f t="shared" si="33"/>
        <v/>
      </c>
      <c r="S210" s="68" t="str">
        <f t="shared" si="34"/>
        <v>NANTES MELLINET (LA)</v>
      </c>
      <c r="T210" s="67">
        <f t="shared" si="35"/>
        <v>0</v>
      </c>
      <c r="U210" s="7">
        <f t="shared" si="27"/>
        <v>0</v>
      </c>
      <c r="V210" s="7">
        <f t="shared" si="28"/>
        <v>0</v>
      </c>
      <c r="W210" s="7">
        <f>VLOOKUP(B210,CRITF!F:R,13,0)</f>
        <v>0</v>
      </c>
      <c r="X210" s="48">
        <f>VLOOKUP($B210,BJEU!$A:$E,5,0)</f>
        <v>0</v>
      </c>
      <c r="Y210" s="7">
        <f>VLOOKUP(B210,GPX!$A:$BC,55,0)</f>
        <v>0</v>
      </c>
      <c r="Z210" s="7">
        <f>VLOOKUP(B210,FRANCE!$A:$AQ,43,0)</f>
        <v>0</v>
      </c>
    </row>
    <row r="211" spans="2:26" ht="16.5" thickTop="1" thickBot="1" x14ac:dyDescent="0.4">
      <c r="B211">
        <v>12440017</v>
      </c>
      <c r="C211" s="1" t="s">
        <v>239</v>
      </c>
      <c r="D211" s="1">
        <f>VLOOKUP($B211,BF!$H:$O,8,0)</f>
        <v>0</v>
      </c>
      <c r="E211" s="1">
        <f>VLOOKUP($B211,MF!$H:$O,8,0)</f>
        <v>0</v>
      </c>
      <c r="F211" s="1">
        <f>VLOOKUP($B211,CF!$H:$O,8,0)</f>
        <v>0</v>
      </c>
      <c r="G211" s="1">
        <f>VLOOKUP($B211,JF!$H:$O,8,0)</f>
        <v>0</v>
      </c>
      <c r="H211" s="6">
        <f t="shared" si="29"/>
        <v>0</v>
      </c>
      <c r="I211" s="2">
        <f t="shared" si="30"/>
        <v>37</v>
      </c>
      <c r="J211" s="1">
        <f>VLOOKUP($B211,BG!$H:$O,8,0)</f>
        <v>0</v>
      </c>
      <c r="K211" s="1">
        <f>VLOOKUP($B211,MG!$H:$O,8,0)</f>
        <v>0</v>
      </c>
      <c r="L211" s="1">
        <f>VLOOKUP($B211,CG!$H:$O,8,0)</f>
        <v>0</v>
      </c>
      <c r="M211" s="1">
        <f>VLOOKUP($B211,JG!$H:$O,8,0)</f>
        <v>0</v>
      </c>
      <c r="N211" s="6">
        <f t="shared" si="31"/>
        <v>0</v>
      </c>
      <c r="O211" s="2">
        <f t="shared" si="32"/>
        <v>27</v>
      </c>
      <c r="R211" s="67" t="str">
        <f t="shared" si="33"/>
        <v/>
      </c>
      <c r="S211" s="68" t="str">
        <f t="shared" si="34"/>
        <v>NANTES RACC</v>
      </c>
      <c r="T211" s="67">
        <f t="shared" si="35"/>
        <v>0</v>
      </c>
      <c r="U211" s="7">
        <f t="shared" si="27"/>
        <v>0</v>
      </c>
      <c r="V211" s="7">
        <f t="shared" si="28"/>
        <v>0</v>
      </c>
      <c r="W211" s="7">
        <f>VLOOKUP(B211,CRITF!F:R,13,0)</f>
        <v>0</v>
      </c>
      <c r="X211" s="48">
        <f>VLOOKUP($B211,BJEU!$A:$E,5,0)</f>
        <v>0</v>
      </c>
      <c r="Y211" s="7">
        <f>VLOOKUP(B211,GPX!$A:$BC,55,0)</f>
        <v>0</v>
      </c>
      <c r="Z211" s="7">
        <f>VLOOKUP(B211,FRANCE!$A:$AQ,43,0)</f>
        <v>0</v>
      </c>
    </row>
    <row r="212" spans="2:26" ht="16.5" thickTop="1" thickBot="1" x14ac:dyDescent="0.4">
      <c r="B212">
        <v>12440116</v>
      </c>
      <c r="C212" s="1" t="s">
        <v>240</v>
      </c>
      <c r="D212" s="1">
        <f>VLOOKUP($B212,BF!$H:$O,8,0)</f>
        <v>0</v>
      </c>
      <c r="E212" s="1">
        <f>VLOOKUP($B212,MF!$H:$O,8,0)</f>
        <v>13</v>
      </c>
      <c r="F212" s="1">
        <f>VLOOKUP($B212,CF!$H:$O,8,0)</f>
        <v>14</v>
      </c>
      <c r="G212" s="1">
        <f>VLOOKUP($B212,JF!$H:$O,8,0)</f>
        <v>6</v>
      </c>
      <c r="H212" s="6">
        <f t="shared" si="29"/>
        <v>33</v>
      </c>
      <c r="I212" s="2">
        <f t="shared" si="30"/>
        <v>3</v>
      </c>
      <c r="J212" s="1">
        <f>VLOOKUP($B212,BG!$H:$O,8,0)</f>
        <v>12</v>
      </c>
      <c r="K212" s="1">
        <f>VLOOKUP($B212,MG!$H:$O,8,0)</f>
        <v>19</v>
      </c>
      <c r="L212" s="1">
        <f>VLOOKUP($B212,CG!$H:$O,8,0)</f>
        <v>0</v>
      </c>
      <c r="M212" s="1">
        <f>VLOOKUP($B212,JG!$H:$O,8,0)</f>
        <v>0</v>
      </c>
      <c r="N212" s="6">
        <f t="shared" si="31"/>
        <v>31</v>
      </c>
      <c r="O212" s="2">
        <f t="shared" si="32"/>
        <v>5</v>
      </c>
      <c r="R212" s="67">
        <f t="shared" si="33"/>
        <v>3</v>
      </c>
      <c r="S212" s="68" t="str">
        <f t="shared" si="34"/>
        <v>NANTES ST JOSEPH TENNIS DE TABLE</v>
      </c>
      <c r="T212" s="67">
        <f t="shared" si="35"/>
        <v>452</v>
      </c>
      <c r="U212" s="7">
        <f t="shared" si="27"/>
        <v>24</v>
      </c>
      <c r="V212" s="7">
        <f t="shared" si="28"/>
        <v>16</v>
      </c>
      <c r="W212" s="7">
        <f>VLOOKUP(B212,CRITF!F:R,13,0)</f>
        <v>104</v>
      </c>
      <c r="X212" s="48">
        <f>VLOOKUP($B212,BJEU!$A:$E,5,0)</f>
        <v>52</v>
      </c>
      <c r="Y212" s="7">
        <f>VLOOKUP(B212,GPX!$A:$BC,55,0)</f>
        <v>118</v>
      </c>
      <c r="Z212" s="7">
        <f>VLOOKUP(B212,FRANCE!$A:$AQ,43,0)</f>
        <v>138</v>
      </c>
    </row>
    <row r="213" spans="2:26" ht="16.5" thickTop="1" thickBot="1" x14ac:dyDescent="0.4">
      <c r="B213">
        <v>12440058</v>
      </c>
      <c r="C213" s="1" t="s">
        <v>44</v>
      </c>
      <c r="D213" s="1">
        <f>VLOOKUP($B213,BF!$H:$O,8,0)</f>
        <v>0</v>
      </c>
      <c r="E213" s="1">
        <f>VLOOKUP($B213,MF!$H:$O,8,0)</f>
        <v>0</v>
      </c>
      <c r="F213" s="1">
        <f>VLOOKUP($B213,CF!$H:$O,8,0)</f>
        <v>0</v>
      </c>
      <c r="G213" s="1">
        <f>VLOOKUP($B213,JF!$H:$O,8,0)</f>
        <v>8</v>
      </c>
      <c r="H213" s="6">
        <f t="shared" si="29"/>
        <v>8</v>
      </c>
      <c r="I213" s="2">
        <f t="shared" si="30"/>
        <v>20</v>
      </c>
      <c r="J213" s="1">
        <f>VLOOKUP($B213,BG!$H:$O,8,0)</f>
        <v>4</v>
      </c>
      <c r="K213" s="1">
        <f>VLOOKUP($B213,MG!$H:$O,8,0)</f>
        <v>0</v>
      </c>
      <c r="L213" s="1">
        <f>VLOOKUP($B213,CG!$H:$O,8,0)</f>
        <v>5</v>
      </c>
      <c r="M213" s="1">
        <f>VLOOKUP($B213,JG!$H:$O,8,0)</f>
        <v>10</v>
      </c>
      <c r="N213" s="6">
        <f t="shared" si="31"/>
        <v>19</v>
      </c>
      <c r="O213" s="2">
        <f t="shared" si="32"/>
        <v>9</v>
      </c>
      <c r="R213" s="67">
        <f t="shared" si="33"/>
        <v>10</v>
      </c>
      <c r="S213" s="68" t="str">
        <f t="shared" si="34"/>
        <v>NANTES ST MEDARD DOULON</v>
      </c>
      <c r="T213" s="67">
        <f t="shared" si="35"/>
        <v>119</v>
      </c>
      <c r="U213" s="7">
        <f t="shared" si="27"/>
        <v>0</v>
      </c>
      <c r="V213" s="7">
        <f t="shared" si="28"/>
        <v>0</v>
      </c>
      <c r="W213" s="7">
        <f>VLOOKUP(B213,CRITF!F:R,13,0)</f>
        <v>32</v>
      </c>
      <c r="X213" s="48">
        <f>VLOOKUP($B213,BJEU!$A:$E,5,0)</f>
        <v>0</v>
      </c>
      <c r="Y213" s="7">
        <f>VLOOKUP(B213,GPX!$A:$BC,55,0)</f>
        <v>87</v>
      </c>
      <c r="Z213" s="7">
        <f>VLOOKUP(B213,FRANCE!$A:$AQ,43,0)</f>
        <v>0</v>
      </c>
    </row>
    <row r="214" spans="2:26" ht="16.5" thickTop="1" thickBot="1" x14ac:dyDescent="0.4">
      <c r="B214">
        <v>12440281</v>
      </c>
      <c r="C214" s="1" t="s">
        <v>20</v>
      </c>
      <c r="D214" s="1">
        <f>VLOOKUP($B214,BF!$H:$O,8,0)</f>
        <v>0</v>
      </c>
      <c r="E214" s="1">
        <f>VLOOKUP($B214,MF!$H:$O,8,0)</f>
        <v>0</v>
      </c>
      <c r="F214" s="1">
        <f>VLOOKUP($B214,CF!$H:$O,8,0)</f>
        <v>0</v>
      </c>
      <c r="G214" s="1">
        <f>VLOOKUP($B214,JF!$H:$O,8,0)</f>
        <v>0</v>
      </c>
      <c r="H214" s="6">
        <f t="shared" si="29"/>
        <v>0</v>
      </c>
      <c r="I214" s="2">
        <f t="shared" si="30"/>
        <v>37</v>
      </c>
      <c r="J214" s="1">
        <f>VLOOKUP($B214,BG!$H:$O,8,0)</f>
        <v>0</v>
      </c>
      <c r="K214" s="1">
        <f>VLOOKUP($B214,MG!$H:$O,8,0)</f>
        <v>0</v>
      </c>
      <c r="L214" s="1">
        <f>VLOOKUP($B214,CG!$H:$O,8,0)</f>
        <v>14</v>
      </c>
      <c r="M214" s="1">
        <f>VLOOKUP($B214,JG!$H:$O,8,0)</f>
        <v>13</v>
      </c>
      <c r="N214" s="6">
        <f t="shared" si="31"/>
        <v>27</v>
      </c>
      <c r="O214" s="2">
        <f t="shared" si="32"/>
        <v>6</v>
      </c>
      <c r="R214" s="67">
        <f t="shared" si="33"/>
        <v>19</v>
      </c>
      <c r="S214" s="68" t="str">
        <f t="shared" si="34"/>
        <v>NANTES TENNIS DE TABLE</v>
      </c>
      <c r="T214" s="67">
        <f t="shared" si="35"/>
        <v>52</v>
      </c>
      <c r="U214" s="7">
        <f t="shared" si="27"/>
        <v>0</v>
      </c>
      <c r="V214" s="7">
        <f t="shared" si="28"/>
        <v>12</v>
      </c>
      <c r="W214" s="7">
        <f>VLOOKUP(B214,CRITF!F:R,13,0)</f>
        <v>20</v>
      </c>
      <c r="X214" s="48">
        <f>VLOOKUP($B214,BJEU!$A:$E,5,0)</f>
        <v>0</v>
      </c>
      <c r="Y214" s="7">
        <f>VLOOKUP(B214,GPX!$A:$BC,55,0)</f>
        <v>0</v>
      </c>
      <c r="Z214" s="7">
        <f>VLOOKUP(B214,FRANCE!$A:$AQ,43,0)</f>
        <v>20</v>
      </c>
    </row>
    <row r="215" spans="2:26" ht="16.5" thickTop="1" thickBot="1" x14ac:dyDescent="0.4">
      <c r="B215">
        <v>12440148</v>
      </c>
      <c r="C215" s="1" t="s">
        <v>241</v>
      </c>
      <c r="D215" s="1">
        <f>VLOOKUP($B215,BF!$H:$O,8,0)</f>
        <v>0</v>
      </c>
      <c r="E215" s="1">
        <f>VLOOKUP($B215,MF!$H:$O,8,0)</f>
        <v>0</v>
      </c>
      <c r="F215" s="1">
        <f>VLOOKUP($B215,CF!$H:$O,8,0)</f>
        <v>0</v>
      </c>
      <c r="G215" s="1">
        <f>VLOOKUP($B215,JF!$H:$O,8,0)</f>
        <v>0</v>
      </c>
      <c r="H215" s="6">
        <f t="shared" si="29"/>
        <v>0</v>
      </c>
      <c r="I215" s="2">
        <f t="shared" si="30"/>
        <v>37</v>
      </c>
      <c r="J215" s="1">
        <f>VLOOKUP($B215,BG!$H:$O,8,0)</f>
        <v>0</v>
      </c>
      <c r="K215" s="1">
        <f>VLOOKUP($B215,MG!$H:$O,8,0)</f>
        <v>0</v>
      </c>
      <c r="L215" s="1">
        <f>VLOOKUP($B215,CG!$H:$O,8,0)</f>
        <v>0</v>
      </c>
      <c r="M215" s="1">
        <f>VLOOKUP($B215,JG!$H:$O,8,0)</f>
        <v>0</v>
      </c>
      <c r="N215" s="6">
        <f t="shared" si="31"/>
        <v>0</v>
      </c>
      <c r="O215" s="2">
        <f t="shared" si="32"/>
        <v>27</v>
      </c>
      <c r="R215" s="67" t="str">
        <f t="shared" si="33"/>
        <v/>
      </c>
      <c r="S215" s="68" t="str">
        <f t="shared" si="34"/>
        <v>NANTES TOUTES AIDES - ASTA</v>
      </c>
      <c r="T215" s="67">
        <f t="shared" si="35"/>
        <v>0</v>
      </c>
      <c r="U215" s="7">
        <f t="shared" si="27"/>
        <v>0</v>
      </c>
      <c r="V215" s="7">
        <f t="shared" si="28"/>
        <v>0</v>
      </c>
      <c r="W215" s="7">
        <f>VLOOKUP(B215,CRITF!F:R,13,0)</f>
        <v>0</v>
      </c>
      <c r="X215" s="48">
        <f>VLOOKUP($B215,BJEU!$A:$E,5,0)</f>
        <v>0</v>
      </c>
      <c r="Y215" s="7">
        <f>VLOOKUP(B215,GPX!$A:$BC,55,0)</f>
        <v>0</v>
      </c>
      <c r="Z215" s="7">
        <f>VLOOKUP(B215,FRANCE!$A:$AQ,43,0)</f>
        <v>0</v>
      </c>
    </row>
    <row r="216" spans="2:26" ht="16.5" thickTop="1" thickBot="1" x14ac:dyDescent="0.4">
      <c r="B216">
        <v>12720151</v>
      </c>
      <c r="C216" s="1" t="s">
        <v>242</v>
      </c>
      <c r="D216" s="1">
        <f>VLOOKUP($B216,BF!$H:$O,8,0)</f>
        <v>0</v>
      </c>
      <c r="E216" s="1">
        <f>VLOOKUP($B216,MF!$H:$O,8,0)</f>
        <v>0</v>
      </c>
      <c r="F216" s="1">
        <f>VLOOKUP($B216,CF!$H:$O,8,0)</f>
        <v>0</v>
      </c>
      <c r="G216" s="1">
        <f>VLOOKUP($B216,JF!$H:$O,8,0)</f>
        <v>0</v>
      </c>
      <c r="H216" s="6">
        <f t="shared" si="29"/>
        <v>0</v>
      </c>
      <c r="I216" s="2">
        <f t="shared" si="30"/>
        <v>37</v>
      </c>
      <c r="J216" s="1">
        <f>VLOOKUP($B216,BG!$H:$O,8,0)</f>
        <v>0</v>
      </c>
      <c r="K216" s="1">
        <f>VLOOKUP($B216,MG!$H:$O,8,0)</f>
        <v>0</v>
      </c>
      <c r="L216" s="1">
        <f>VLOOKUP($B216,CG!$H:$O,8,0)</f>
        <v>0</v>
      </c>
      <c r="M216" s="1">
        <f>VLOOKUP($B216,JG!$H:$O,8,0)</f>
        <v>0</v>
      </c>
      <c r="N216" s="6">
        <f t="shared" si="31"/>
        <v>0</v>
      </c>
      <c r="O216" s="2">
        <f t="shared" si="32"/>
        <v>27</v>
      </c>
      <c r="R216" s="67" t="str">
        <f t="shared" si="33"/>
        <v/>
      </c>
      <c r="S216" s="68" t="str">
        <f t="shared" si="34"/>
        <v>NEUFCHATEL EN SAOSNOIS</v>
      </c>
      <c r="T216" s="67">
        <f t="shared" si="35"/>
        <v>0</v>
      </c>
      <c r="U216" s="7">
        <f t="shared" ref="U216:U279" si="36">IF(I216=1,32,IF(I216=2,28,IF(I216=3,24,IF(I216=4,20,IF(I216=5,16,IF(I216=6,12,IF(I216=7,8,IF(I216=8,4,0))))))))</f>
        <v>0</v>
      </c>
      <c r="V216" s="7">
        <f t="shared" ref="V216:V279" si="37">IF(O216=1,32,IF(O216=2,28,IF(O216=3,24,IF(O216=4,20,IF(O216=5,16,IF(O216=6,12,IF(O216=7,8,IF(O216=8,4,0))))))))</f>
        <v>0</v>
      </c>
      <c r="W216" s="7">
        <f>VLOOKUP(B216,CRITF!F:R,13,0)</f>
        <v>0</v>
      </c>
      <c r="X216" s="48">
        <f>VLOOKUP($B216,BJEU!$A:$E,5,0)</f>
        <v>0</v>
      </c>
      <c r="Y216" s="7">
        <f>VLOOKUP(B216,GPX!$A:$BC,55,0)</f>
        <v>0</v>
      </c>
      <c r="Z216" s="7">
        <f>VLOOKUP(B216,FRANCE!$A:$AQ,43,0)</f>
        <v>0</v>
      </c>
    </row>
    <row r="217" spans="2:26" ht="16.5" thickTop="1" thickBot="1" x14ac:dyDescent="0.4">
      <c r="B217">
        <v>12850170</v>
      </c>
      <c r="C217" s="1" t="s">
        <v>243</v>
      </c>
      <c r="D217" s="1">
        <f>VLOOKUP($B217,BF!$H:$O,8,0)</f>
        <v>0</v>
      </c>
      <c r="E217" s="1">
        <f>VLOOKUP($B217,MF!$H:$O,8,0)</f>
        <v>0</v>
      </c>
      <c r="F217" s="1">
        <f>VLOOKUP($B217,CF!$H:$O,8,0)</f>
        <v>0</v>
      </c>
      <c r="G217" s="1">
        <f>VLOOKUP($B217,JF!$H:$O,8,0)</f>
        <v>0</v>
      </c>
      <c r="H217" s="6">
        <f t="shared" si="29"/>
        <v>0</v>
      </c>
      <c r="I217" s="2">
        <f t="shared" si="30"/>
        <v>37</v>
      </c>
      <c r="J217" s="1">
        <f>VLOOKUP($B217,BG!$H:$O,8,0)</f>
        <v>0</v>
      </c>
      <c r="K217" s="1">
        <f>VLOOKUP($B217,MG!$H:$O,8,0)</f>
        <v>0</v>
      </c>
      <c r="L217" s="1">
        <f>VLOOKUP($B217,CG!$H:$O,8,0)</f>
        <v>0</v>
      </c>
      <c r="M217" s="1">
        <f>VLOOKUP($B217,JG!$H:$O,8,0)</f>
        <v>0</v>
      </c>
      <c r="N217" s="6">
        <f t="shared" si="31"/>
        <v>0</v>
      </c>
      <c r="O217" s="2">
        <f t="shared" si="32"/>
        <v>27</v>
      </c>
      <c r="R217" s="67" t="str">
        <f t="shared" si="33"/>
        <v/>
      </c>
      <c r="S217" s="68" t="str">
        <f t="shared" si="34"/>
        <v>NIEUL TENNIS DE TABLE</v>
      </c>
      <c r="T217" s="67">
        <f t="shared" si="35"/>
        <v>0</v>
      </c>
      <c r="U217" s="7">
        <f t="shared" si="36"/>
        <v>0</v>
      </c>
      <c r="V217" s="7">
        <f t="shared" si="37"/>
        <v>0</v>
      </c>
      <c r="W217" s="7">
        <f>VLOOKUP(B217,CRITF!F:R,13,0)</f>
        <v>0</v>
      </c>
      <c r="X217" s="48">
        <f>VLOOKUP($B217,BJEU!$A:$E,5,0)</f>
        <v>0</v>
      </c>
      <c r="Y217" s="7">
        <f>VLOOKUP(B217,GPX!$A:$BC,55,0)</f>
        <v>0</v>
      </c>
      <c r="Z217" s="7">
        <f>VLOOKUP(B217,FRANCE!$A:$AQ,43,0)</f>
        <v>0</v>
      </c>
    </row>
    <row r="218" spans="2:26" ht="16.5" thickTop="1" thickBot="1" x14ac:dyDescent="0.4">
      <c r="B218">
        <v>12850063</v>
      </c>
      <c r="C218" s="1" t="s">
        <v>244</v>
      </c>
      <c r="D218" s="1">
        <f>VLOOKUP($B218,BF!$H:$O,8,0)</f>
        <v>0</v>
      </c>
      <c r="E218" s="1">
        <f>VLOOKUP($B218,MF!$H:$O,8,0)</f>
        <v>0</v>
      </c>
      <c r="F218" s="1">
        <f>VLOOKUP($B218,CF!$H:$O,8,0)</f>
        <v>0</v>
      </c>
      <c r="G218" s="1">
        <f>VLOOKUP($B218,JF!$H:$O,8,0)</f>
        <v>0</v>
      </c>
      <c r="H218" s="6">
        <f t="shared" si="29"/>
        <v>0</v>
      </c>
      <c r="I218" s="2">
        <f t="shared" si="30"/>
        <v>37</v>
      </c>
      <c r="J218" s="1">
        <f>VLOOKUP($B218,BG!$H:$O,8,0)</f>
        <v>0</v>
      </c>
      <c r="K218" s="1">
        <f>VLOOKUP($B218,MG!$H:$O,8,0)</f>
        <v>0</v>
      </c>
      <c r="L218" s="1">
        <f>VLOOKUP($B218,CG!$H:$O,8,0)</f>
        <v>0</v>
      </c>
      <c r="M218" s="1">
        <f>VLOOKUP($B218,JG!$H:$O,8,0)</f>
        <v>0</v>
      </c>
      <c r="N218" s="6">
        <f t="shared" si="31"/>
        <v>0</v>
      </c>
      <c r="O218" s="2">
        <f t="shared" si="32"/>
        <v>27</v>
      </c>
      <c r="R218" s="67" t="str">
        <f t="shared" si="33"/>
        <v/>
      </c>
      <c r="S218" s="68" t="str">
        <f t="shared" si="34"/>
        <v>NOIRMOUTIER AL</v>
      </c>
      <c r="T218" s="67">
        <f t="shared" si="35"/>
        <v>0</v>
      </c>
      <c r="U218" s="7">
        <f t="shared" si="36"/>
        <v>0</v>
      </c>
      <c r="V218" s="7">
        <f t="shared" si="37"/>
        <v>0</v>
      </c>
      <c r="W218" s="7">
        <f>VLOOKUP(B218,CRITF!F:R,13,0)</f>
        <v>0</v>
      </c>
      <c r="X218" s="48">
        <f>VLOOKUP($B218,BJEU!$A:$E,5,0)</f>
        <v>0</v>
      </c>
      <c r="Y218" s="7">
        <f>VLOOKUP(B218,GPX!$A:$BC,55,0)</f>
        <v>0</v>
      </c>
      <c r="Z218" s="7">
        <f>VLOOKUP(B218,FRANCE!$A:$AQ,43,0)</f>
        <v>0</v>
      </c>
    </row>
    <row r="219" spans="2:26" ht="16.5" thickTop="1" thickBot="1" x14ac:dyDescent="0.4">
      <c r="B219">
        <v>12440059</v>
      </c>
      <c r="C219" s="1" t="s">
        <v>245</v>
      </c>
      <c r="D219" s="1">
        <f>VLOOKUP($B219,BF!$H:$O,8,0)</f>
        <v>0</v>
      </c>
      <c r="E219" s="1">
        <f>VLOOKUP($B219,MF!$H:$O,8,0)</f>
        <v>0</v>
      </c>
      <c r="F219" s="1">
        <f>VLOOKUP($B219,CF!$H:$O,8,0)</f>
        <v>0</v>
      </c>
      <c r="G219" s="1">
        <f>VLOOKUP($B219,JF!$H:$O,8,0)</f>
        <v>0</v>
      </c>
      <c r="H219" s="6">
        <f t="shared" si="29"/>
        <v>0</v>
      </c>
      <c r="I219" s="2">
        <f t="shared" si="30"/>
        <v>37</v>
      </c>
      <c r="J219" s="1">
        <f>VLOOKUP($B219,BG!$H:$O,8,0)</f>
        <v>0</v>
      </c>
      <c r="K219" s="1">
        <f>VLOOKUP($B219,MG!$H:$O,8,0)</f>
        <v>0</v>
      </c>
      <c r="L219" s="1">
        <f>VLOOKUP($B219,CG!$H:$O,8,0)</f>
        <v>0</v>
      </c>
      <c r="M219" s="1">
        <f>VLOOKUP($B219,JG!$H:$O,8,0)</f>
        <v>0</v>
      </c>
      <c r="N219" s="6">
        <f t="shared" si="31"/>
        <v>0</v>
      </c>
      <c r="O219" s="2">
        <f t="shared" si="32"/>
        <v>27</v>
      </c>
      <c r="R219" s="67" t="str">
        <f t="shared" si="33"/>
        <v/>
      </c>
      <c r="S219" s="68" t="str">
        <f t="shared" si="34"/>
        <v>NORT SUR ERDRE N.A.C.T.T.</v>
      </c>
      <c r="T219" s="67">
        <f t="shared" si="35"/>
        <v>0</v>
      </c>
      <c r="U219" s="7">
        <f t="shared" si="36"/>
        <v>0</v>
      </c>
      <c r="V219" s="7">
        <f t="shared" si="37"/>
        <v>0</v>
      </c>
      <c r="W219" s="7">
        <f>VLOOKUP(B219,CRITF!F:R,13,0)</f>
        <v>0</v>
      </c>
      <c r="X219" s="48">
        <f>VLOOKUP($B219,BJEU!$A:$E,5,0)</f>
        <v>0</v>
      </c>
      <c r="Y219" s="7">
        <f>VLOOKUP(B219,GPX!$A:$BC,55,0)</f>
        <v>0</v>
      </c>
      <c r="Z219" s="7">
        <f>VLOOKUP(B219,FRANCE!$A:$AQ,43,0)</f>
        <v>0</v>
      </c>
    </row>
    <row r="220" spans="2:26" ht="16.5" thickTop="1" thickBot="1" x14ac:dyDescent="0.4">
      <c r="B220">
        <v>12490128</v>
      </c>
      <c r="C220" s="1" t="s">
        <v>246</v>
      </c>
      <c r="D220" s="1">
        <f>VLOOKUP($B220,BF!$H:$O,8,0)</f>
        <v>0</v>
      </c>
      <c r="E220" s="1">
        <f>VLOOKUP($B220,MF!$H:$O,8,0)</f>
        <v>0</v>
      </c>
      <c r="F220" s="1">
        <f>VLOOKUP($B220,CF!$H:$O,8,0)</f>
        <v>0</v>
      </c>
      <c r="G220" s="1">
        <f>VLOOKUP($B220,JF!$H:$O,8,0)</f>
        <v>0</v>
      </c>
      <c r="H220" s="6">
        <f t="shared" si="29"/>
        <v>0</v>
      </c>
      <c r="I220" s="2">
        <f t="shared" si="30"/>
        <v>37</v>
      </c>
      <c r="J220" s="1">
        <f>VLOOKUP($B220,BG!$H:$O,8,0)</f>
        <v>0</v>
      </c>
      <c r="K220" s="1">
        <f>VLOOKUP($B220,MG!$H:$O,8,0)</f>
        <v>0</v>
      </c>
      <c r="L220" s="1">
        <f>VLOOKUP($B220,CG!$H:$O,8,0)</f>
        <v>0</v>
      </c>
      <c r="M220" s="1">
        <f>VLOOKUP($B220,JG!$H:$O,8,0)</f>
        <v>0</v>
      </c>
      <c r="N220" s="6">
        <f t="shared" si="31"/>
        <v>0</v>
      </c>
      <c r="O220" s="2">
        <f t="shared" si="32"/>
        <v>27</v>
      </c>
      <c r="R220" s="67" t="str">
        <f t="shared" si="33"/>
        <v/>
      </c>
      <c r="S220" s="68" t="str">
        <f t="shared" si="34"/>
        <v>NUEIL TENNIS DE TABLE</v>
      </c>
      <c r="T220" s="67">
        <f t="shared" si="35"/>
        <v>0</v>
      </c>
      <c r="U220" s="7">
        <f t="shared" si="36"/>
        <v>0</v>
      </c>
      <c r="V220" s="7">
        <f t="shared" si="37"/>
        <v>0</v>
      </c>
      <c r="W220" s="7">
        <f>VLOOKUP(B220,CRITF!F:R,13,0)</f>
        <v>0</v>
      </c>
      <c r="X220" s="48">
        <f>VLOOKUP($B220,BJEU!$A:$E,5,0)</f>
        <v>0</v>
      </c>
      <c r="Y220" s="7">
        <f>VLOOKUP(B220,GPX!$A:$BC,55,0)</f>
        <v>0</v>
      </c>
      <c r="Z220" s="7">
        <f>VLOOKUP(B220,FRANCE!$A:$AQ,43,0)</f>
        <v>0</v>
      </c>
    </row>
    <row r="221" spans="2:26" ht="16.5" thickTop="1" thickBot="1" x14ac:dyDescent="0.4">
      <c r="B221">
        <v>12530059</v>
      </c>
      <c r="C221" s="1" t="s">
        <v>247</v>
      </c>
      <c r="D221" s="1">
        <f>VLOOKUP($B221,BF!$H:$O,8,0)</f>
        <v>0</v>
      </c>
      <c r="E221" s="1">
        <f>VLOOKUP($B221,MF!$H:$O,8,0)</f>
        <v>0</v>
      </c>
      <c r="F221" s="1">
        <f>VLOOKUP($B221,CF!$H:$O,8,0)</f>
        <v>0</v>
      </c>
      <c r="G221" s="1">
        <f>VLOOKUP($B221,JF!$H:$O,8,0)</f>
        <v>0</v>
      </c>
      <c r="H221" s="6">
        <f t="shared" si="29"/>
        <v>0</v>
      </c>
      <c r="I221" s="2">
        <f t="shared" si="30"/>
        <v>37</v>
      </c>
      <c r="J221" s="1">
        <f>VLOOKUP($B221,BG!$H:$O,8,0)</f>
        <v>0</v>
      </c>
      <c r="K221" s="1">
        <f>VLOOKUP($B221,MG!$H:$O,8,0)</f>
        <v>0</v>
      </c>
      <c r="L221" s="1">
        <f>VLOOKUP($B221,CG!$H:$O,8,0)</f>
        <v>0</v>
      </c>
      <c r="M221" s="1">
        <f>VLOOKUP($B221,JG!$H:$O,8,0)</f>
        <v>0</v>
      </c>
      <c r="N221" s="6">
        <f t="shared" si="31"/>
        <v>0</v>
      </c>
      <c r="O221" s="2">
        <f t="shared" si="32"/>
        <v>27</v>
      </c>
      <c r="R221" s="67" t="str">
        <f t="shared" si="33"/>
        <v/>
      </c>
      <c r="S221" s="68" t="str">
        <f t="shared" si="34"/>
        <v>NUILLE l'HUISSERIE</v>
      </c>
      <c r="T221" s="67">
        <f t="shared" si="35"/>
        <v>0</v>
      </c>
      <c r="U221" s="7">
        <f t="shared" si="36"/>
        <v>0</v>
      </c>
      <c r="V221" s="7">
        <f t="shared" si="37"/>
        <v>0</v>
      </c>
      <c r="W221" s="7">
        <f>VLOOKUP(B221,CRITF!F:R,13,0)</f>
        <v>0</v>
      </c>
      <c r="X221" s="48">
        <f>VLOOKUP($B221,BJEU!$A:$E,5,0)</f>
        <v>0</v>
      </c>
      <c r="Y221" s="7">
        <f>VLOOKUP(B221,GPX!$A:$BC,55,0)</f>
        <v>0</v>
      </c>
      <c r="Z221" s="7">
        <f>VLOOKUP(B221,FRANCE!$A:$AQ,43,0)</f>
        <v>0</v>
      </c>
    </row>
    <row r="222" spans="2:26" ht="16.5" thickTop="1" thickBot="1" x14ac:dyDescent="0.4">
      <c r="B222">
        <v>12490122</v>
      </c>
      <c r="C222" s="1" t="s">
        <v>248</v>
      </c>
      <c r="D222" s="1">
        <f>VLOOKUP($B222,BF!$H:$O,8,0)</f>
        <v>0</v>
      </c>
      <c r="E222" s="1">
        <f>VLOOKUP($B222,MF!$H:$O,8,0)</f>
        <v>0</v>
      </c>
      <c r="F222" s="1">
        <f>VLOOKUP($B222,CF!$H:$O,8,0)</f>
        <v>0</v>
      </c>
      <c r="G222" s="1">
        <f>VLOOKUP($B222,JF!$H:$O,8,0)</f>
        <v>0</v>
      </c>
      <c r="H222" s="6">
        <f t="shared" si="29"/>
        <v>0</v>
      </c>
      <c r="I222" s="2">
        <f t="shared" si="30"/>
        <v>37</v>
      </c>
      <c r="J222" s="1">
        <f>VLOOKUP($B222,BG!$H:$O,8,0)</f>
        <v>0</v>
      </c>
      <c r="K222" s="1">
        <f>VLOOKUP($B222,MG!$H:$O,8,0)</f>
        <v>0</v>
      </c>
      <c r="L222" s="1">
        <f>VLOOKUP($B222,CG!$H:$O,8,0)</f>
        <v>0</v>
      </c>
      <c r="M222" s="1">
        <f>VLOOKUP($B222,JG!$H:$O,8,0)</f>
        <v>0</v>
      </c>
      <c r="N222" s="6">
        <f t="shared" si="31"/>
        <v>0</v>
      </c>
      <c r="O222" s="2">
        <f t="shared" si="32"/>
        <v>27</v>
      </c>
      <c r="R222" s="67" t="str">
        <f t="shared" si="33"/>
        <v/>
      </c>
      <c r="S222" s="68" t="str">
        <f t="shared" si="34"/>
        <v>OREE D'ANJOU TT</v>
      </c>
      <c r="T222" s="67">
        <f t="shared" si="35"/>
        <v>0</v>
      </c>
      <c r="U222" s="7">
        <f t="shared" si="36"/>
        <v>0</v>
      </c>
      <c r="V222" s="7">
        <f t="shared" si="37"/>
        <v>0</v>
      </c>
      <c r="W222" s="7">
        <f>VLOOKUP(B222,CRITF!F:R,13,0)</f>
        <v>0</v>
      </c>
      <c r="X222" s="48">
        <f>VLOOKUP($B222,BJEU!$A:$E,5,0)</f>
        <v>0</v>
      </c>
      <c r="Y222" s="7">
        <f>VLOOKUP(B222,GPX!$A:$BC,55,0)</f>
        <v>0</v>
      </c>
      <c r="Z222" s="7">
        <f>VLOOKUP(B222,FRANCE!$A:$AQ,43,0)</f>
        <v>0</v>
      </c>
    </row>
    <row r="223" spans="2:26" ht="16.5" thickTop="1" thickBot="1" x14ac:dyDescent="0.4">
      <c r="B223">
        <v>12440141</v>
      </c>
      <c r="C223" s="1" t="s">
        <v>249</v>
      </c>
      <c r="D223" s="1">
        <f>VLOOKUP($B223,BF!$H:$O,8,0)</f>
        <v>16</v>
      </c>
      <c r="E223" s="1">
        <f>VLOOKUP($B223,MF!$H:$O,8,0)</f>
        <v>0</v>
      </c>
      <c r="F223" s="1">
        <f>VLOOKUP($B223,CF!$H:$O,8,0)</f>
        <v>11</v>
      </c>
      <c r="G223" s="1">
        <f>VLOOKUP($B223,JF!$H:$O,8,0)</f>
        <v>0</v>
      </c>
      <c r="H223" s="6">
        <f t="shared" si="29"/>
        <v>27</v>
      </c>
      <c r="I223" s="2">
        <f t="shared" si="30"/>
        <v>6</v>
      </c>
      <c r="J223" s="1">
        <f>VLOOKUP($B223,BG!$H:$O,8,0)</f>
        <v>8</v>
      </c>
      <c r="K223" s="1">
        <f>VLOOKUP($B223,MG!$H:$O,8,0)</f>
        <v>14</v>
      </c>
      <c r="L223" s="1">
        <f>VLOOKUP($B223,CG!$H:$O,8,0)</f>
        <v>11</v>
      </c>
      <c r="M223" s="1">
        <f>VLOOKUP($B223,JG!$H:$O,8,0)</f>
        <v>1</v>
      </c>
      <c r="N223" s="6">
        <f t="shared" si="31"/>
        <v>34</v>
      </c>
      <c r="O223" s="2">
        <f t="shared" si="32"/>
        <v>3</v>
      </c>
      <c r="R223" s="67">
        <f t="shared" si="33"/>
        <v>5</v>
      </c>
      <c r="S223" s="68" t="str">
        <f t="shared" si="34"/>
        <v>ORVAULT SPORT TENNIS DE TABLE</v>
      </c>
      <c r="T223" s="67">
        <f t="shared" si="35"/>
        <v>393</v>
      </c>
      <c r="U223" s="7">
        <f t="shared" si="36"/>
        <v>12</v>
      </c>
      <c r="V223" s="7">
        <f t="shared" si="37"/>
        <v>24</v>
      </c>
      <c r="W223" s="7">
        <f>VLOOKUP(B223,CRITF!F:R,13,0)</f>
        <v>100</v>
      </c>
      <c r="X223" s="48">
        <f>VLOOKUP($B223,BJEU!$A:$E,5,0)</f>
        <v>46</v>
      </c>
      <c r="Y223" s="7">
        <f>VLOOKUP(B223,GPX!$A:$BC,55,0)</f>
        <v>149</v>
      </c>
      <c r="Z223" s="7">
        <f>VLOOKUP(B223,FRANCE!$A:$AQ,43,0)</f>
        <v>62</v>
      </c>
    </row>
    <row r="224" spans="2:26" ht="16.5" thickTop="1" thickBot="1" x14ac:dyDescent="0.4">
      <c r="B224">
        <v>12440139</v>
      </c>
      <c r="C224" s="1" t="s">
        <v>250</v>
      </c>
      <c r="D224" s="1">
        <f>VLOOKUP($B224,BF!$H:$O,8,0)</f>
        <v>0</v>
      </c>
      <c r="E224" s="1">
        <f>VLOOKUP($B224,MF!$H:$O,8,0)</f>
        <v>0</v>
      </c>
      <c r="F224" s="1">
        <f>VLOOKUP($B224,CF!$H:$O,8,0)</f>
        <v>0</v>
      </c>
      <c r="G224" s="1">
        <f>VLOOKUP($B224,JF!$H:$O,8,0)</f>
        <v>0</v>
      </c>
      <c r="H224" s="6">
        <f t="shared" si="29"/>
        <v>0</v>
      </c>
      <c r="I224" s="2">
        <f t="shared" si="30"/>
        <v>37</v>
      </c>
      <c r="J224" s="1">
        <f>VLOOKUP($B224,BG!$H:$O,8,0)</f>
        <v>0</v>
      </c>
      <c r="K224" s="1">
        <f>VLOOKUP($B224,MG!$H:$O,8,0)</f>
        <v>0</v>
      </c>
      <c r="L224" s="1">
        <f>VLOOKUP($B224,CG!$H:$O,8,0)</f>
        <v>0</v>
      </c>
      <c r="M224" s="1">
        <f>VLOOKUP($B224,JG!$H:$O,8,0)</f>
        <v>0</v>
      </c>
      <c r="N224" s="6">
        <f t="shared" si="31"/>
        <v>0</v>
      </c>
      <c r="O224" s="2">
        <f t="shared" si="32"/>
        <v>27</v>
      </c>
      <c r="R224" s="67" t="str">
        <f t="shared" si="33"/>
        <v/>
      </c>
      <c r="S224" s="68" t="str">
        <f t="shared" si="34"/>
        <v>PALLET (LE) TT</v>
      </c>
      <c r="T224" s="67">
        <f t="shared" si="35"/>
        <v>0</v>
      </c>
      <c r="U224" s="7">
        <f t="shared" si="36"/>
        <v>0</v>
      </c>
      <c r="V224" s="7">
        <f t="shared" si="37"/>
        <v>0</v>
      </c>
      <c r="W224" s="7">
        <f>VLOOKUP(B224,CRITF!F:R,13,0)</f>
        <v>0</v>
      </c>
      <c r="X224" s="48">
        <f>VLOOKUP($B224,BJEU!$A:$E,5,0)</f>
        <v>0</v>
      </c>
      <c r="Y224" s="7">
        <f>VLOOKUP(B224,GPX!$A:$BC,55,0)</f>
        <v>0</v>
      </c>
      <c r="Z224" s="7">
        <f>VLOOKUP(B224,FRANCE!$A:$AQ,43,0)</f>
        <v>0</v>
      </c>
    </row>
    <row r="225" spans="2:26" ht="16.5" thickTop="1" thickBot="1" x14ac:dyDescent="0.4">
      <c r="B225">
        <v>12720071</v>
      </c>
      <c r="C225" s="1" t="s">
        <v>251</v>
      </c>
      <c r="D225" s="1">
        <f>VLOOKUP($B225,BF!$H:$O,8,0)</f>
        <v>0</v>
      </c>
      <c r="E225" s="1">
        <f>VLOOKUP($B225,MF!$H:$O,8,0)</f>
        <v>0</v>
      </c>
      <c r="F225" s="1">
        <f>VLOOKUP($B225,CF!$H:$O,8,0)</f>
        <v>0</v>
      </c>
      <c r="G225" s="1">
        <f>VLOOKUP($B225,JF!$H:$O,8,0)</f>
        <v>0</v>
      </c>
      <c r="H225" s="6">
        <f t="shared" si="29"/>
        <v>0</v>
      </c>
      <c r="I225" s="2">
        <f t="shared" si="30"/>
        <v>37</v>
      </c>
      <c r="J225" s="1">
        <f>VLOOKUP($B225,BG!$H:$O,8,0)</f>
        <v>0</v>
      </c>
      <c r="K225" s="1">
        <f>VLOOKUP($B225,MG!$H:$O,8,0)</f>
        <v>0</v>
      </c>
      <c r="L225" s="1">
        <f>VLOOKUP($B225,CG!$H:$O,8,0)</f>
        <v>0</v>
      </c>
      <c r="M225" s="1">
        <f>VLOOKUP($B225,JG!$H:$O,8,0)</f>
        <v>0</v>
      </c>
      <c r="N225" s="6">
        <f t="shared" si="31"/>
        <v>0</v>
      </c>
      <c r="O225" s="2">
        <f t="shared" si="32"/>
        <v>27</v>
      </c>
      <c r="R225" s="67" t="str">
        <f t="shared" si="33"/>
        <v/>
      </c>
      <c r="S225" s="68" t="str">
        <f t="shared" si="34"/>
        <v>PARCE TT</v>
      </c>
      <c r="T225" s="67">
        <f t="shared" si="35"/>
        <v>0</v>
      </c>
      <c r="U225" s="7">
        <f t="shared" si="36"/>
        <v>0</v>
      </c>
      <c r="V225" s="7">
        <f t="shared" si="37"/>
        <v>0</v>
      </c>
      <c r="W225" s="7">
        <f>VLOOKUP(B225,CRITF!F:R,13,0)</f>
        <v>0</v>
      </c>
      <c r="X225" s="48">
        <f>VLOOKUP($B225,BJEU!$A:$E,5,0)</f>
        <v>0</v>
      </c>
      <c r="Y225" s="7">
        <f>VLOOKUP(B225,GPX!$A:$BC,55,0)</f>
        <v>0</v>
      </c>
      <c r="Z225" s="7">
        <f>VLOOKUP(B225,FRANCE!$A:$AQ,43,0)</f>
        <v>0</v>
      </c>
    </row>
    <row r="226" spans="2:26" ht="16.5" thickTop="1" thickBot="1" x14ac:dyDescent="0.4">
      <c r="B226">
        <v>12720027</v>
      </c>
      <c r="C226" s="1" t="s">
        <v>5</v>
      </c>
      <c r="D226" s="1">
        <f>VLOOKUP($B226,BF!$H:$O,8,0)</f>
        <v>1</v>
      </c>
      <c r="E226" s="1">
        <f>VLOOKUP($B226,MF!$H:$O,8,0)</f>
        <v>0</v>
      </c>
      <c r="F226" s="1">
        <f>VLOOKUP($B226,CF!$H:$O,8,0)</f>
        <v>0</v>
      </c>
      <c r="G226" s="1">
        <f>VLOOKUP($B226,JF!$H:$O,8,0)</f>
        <v>0</v>
      </c>
      <c r="H226" s="6">
        <f t="shared" si="29"/>
        <v>1</v>
      </c>
      <c r="I226" s="2">
        <f t="shared" si="30"/>
        <v>35</v>
      </c>
      <c r="J226" s="1">
        <f>VLOOKUP($B226,BG!$H:$O,8,0)</f>
        <v>3</v>
      </c>
      <c r="K226" s="1">
        <f>VLOOKUP($B226,MG!$H:$O,8,0)</f>
        <v>0</v>
      </c>
      <c r="L226" s="1">
        <f>VLOOKUP($B226,CG!$H:$O,8,0)</f>
        <v>0</v>
      </c>
      <c r="M226" s="1">
        <f>VLOOKUP($B226,JG!$H:$O,8,0)</f>
        <v>0</v>
      </c>
      <c r="N226" s="6">
        <f t="shared" si="31"/>
        <v>3</v>
      </c>
      <c r="O226" s="2">
        <f t="shared" si="32"/>
        <v>25</v>
      </c>
      <c r="R226" s="67">
        <f t="shared" si="33"/>
        <v>33</v>
      </c>
      <c r="S226" s="68" t="str">
        <f t="shared" si="34"/>
        <v>PARIGNE L'EVEQUE TTC</v>
      </c>
      <c r="T226" s="67">
        <f t="shared" si="35"/>
        <v>15</v>
      </c>
      <c r="U226" s="7">
        <f t="shared" si="36"/>
        <v>0</v>
      </c>
      <c r="V226" s="7">
        <f t="shared" si="37"/>
        <v>0</v>
      </c>
      <c r="W226" s="7">
        <f>VLOOKUP(B226,CRITF!F:R,13,0)</f>
        <v>6</v>
      </c>
      <c r="X226" s="48">
        <f>VLOOKUP($B226,BJEU!$A:$E,5,0)</f>
        <v>0</v>
      </c>
      <c r="Y226" s="7">
        <f>VLOOKUP(B226,GPX!$A:$BC,55,0)</f>
        <v>9</v>
      </c>
      <c r="Z226" s="7">
        <f>VLOOKUP(B226,FRANCE!$A:$AQ,43,0)</f>
        <v>0</v>
      </c>
    </row>
    <row r="227" spans="2:26" ht="16.5" thickTop="1" thickBot="1" x14ac:dyDescent="0.4">
      <c r="B227">
        <v>12440055</v>
      </c>
      <c r="C227" s="1" t="s">
        <v>252</v>
      </c>
      <c r="D227" s="1">
        <f>VLOOKUP($B227,BF!$H:$O,8,0)</f>
        <v>0</v>
      </c>
      <c r="E227" s="1">
        <f>VLOOKUP($B227,MF!$H:$O,8,0)</f>
        <v>0</v>
      </c>
      <c r="F227" s="1">
        <f>VLOOKUP($B227,CF!$H:$O,8,0)</f>
        <v>0</v>
      </c>
      <c r="G227" s="1">
        <f>VLOOKUP($B227,JF!$H:$O,8,0)</f>
        <v>0</v>
      </c>
      <c r="H227" s="6">
        <f t="shared" si="29"/>
        <v>0</v>
      </c>
      <c r="I227" s="2">
        <f t="shared" si="30"/>
        <v>37</v>
      </c>
      <c r="J227" s="1">
        <f>VLOOKUP($B227,BG!$H:$O,8,0)</f>
        <v>0</v>
      </c>
      <c r="K227" s="1">
        <f>VLOOKUP($B227,MG!$H:$O,8,0)</f>
        <v>0</v>
      </c>
      <c r="L227" s="1">
        <f>VLOOKUP($B227,CG!$H:$O,8,0)</f>
        <v>0</v>
      </c>
      <c r="M227" s="1">
        <f>VLOOKUP($B227,JG!$H:$O,8,0)</f>
        <v>0</v>
      </c>
      <c r="N227" s="6">
        <f t="shared" si="31"/>
        <v>0</v>
      </c>
      <c r="O227" s="2">
        <f t="shared" si="32"/>
        <v>27</v>
      </c>
      <c r="R227" s="67" t="str">
        <f t="shared" si="33"/>
        <v/>
      </c>
      <c r="S227" s="68" t="str">
        <f t="shared" si="34"/>
        <v>PAZENAISE T.T.</v>
      </c>
      <c r="T227" s="67">
        <f t="shared" si="35"/>
        <v>0</v>
      </c>
      <c r="U227" s="7">
        <f t="shared" si="36"/>
        <v>0</v>
      </c>
      <c r="V227" s="7">
        <f t="shared" si="37"/>
        <v>0</v>
      </c>
      <c r="W227" s="7">
        <f>VLOOKUP(B227,CRITF!F:R,13,0)</f>
        <v>0</v>
      </c>
      <c r="X227" s="48">
        <f>VLOOKUP($B227,BJEU!$A:$E,5,0)</f>
        <v>0</v>
      </c>
      <c r="Y227" s="7">
        <f>VLOOKUP(B227,GPX!$A:$BC,55,0)</f>
        <v>0</v>
      </c>
      <c r="Z227" s="7">
        <f>VLOOKUP(B227,FRANCE!$A:$AQ,43,0)</f>
        <v>0</v>
      </c>
    </row>
    <row r="228" spans="2:26" ht="16.5" thickTop="1" thickBot="1" x14ac:dyDescent="0.4">
      <c r="B228">
        <v>12440074</v>
      </c>
      <c r="C228" s="1" t="s">
        <v>253</v>
      </c>
      <c r="D228" s="1">
        <f>VLOOKUP($B228,BF!$H:$O,8,0)</f>
        <v>0</v>
      </c>
      <c r="E228" s="1">
        <f>VLOOKUP($B228,MF!$H:$O,8,0)</f>
        <v>0</v>
      </c>
      <c r="F228" s="1">
        <f>VLOOKUP($B228,CF!$H:$O,8,0)</f>
        <v>0</v>
      </c>
      <c r="G228" s="1">
        <f>VLOOKUP($B228,JF!$H:$O,8,0)</f>
        <v>0</v>
      </c>
      <c r="H228" s="6">
        <f t="shared" si="29"/>
        <v>0</v>
      </c>
      <c r="I228" s="2">
        <f t="shared" si="30"/>
        <v>37</v>
      </c>
      <c r="J228" s="1">
        <f>VLOOKUP($B228,BG!$H:$O,8,0)</f>
        <v>0</v>
      </c>
      <c r="K228" s="1">
        <f>VLOOKUP($B228,MG!$H:$O,8,0)</f>
        <v>0</v>
      </c>
      <c r="L228" s="1">
        <f>VLOOKUP($B228,CG!$H:$O,8,0)</f>
        <v>0</v>
      </c>
      <c r="M228" s="1">
        <f>VLOOKUP($B228,JG!$H:$O,8,0)</f>
        <v>0</v>
      </c>
      <c r="N228" s="6">
        <f t="shared" si="31"/>
        <v>0</v>
      </c>
      <c r="O228" s="2">
        <f t="shared" si="32"/>
        <v>27</v>
      </c>
      <c r="R228" s="67" t="str">
        <f t="shared" si="33"/>
        <v/>
      </c>
      <c r="S228" s="68" t="str">
        <f t="shared" si="34"/>
        <v>PELLERIN (LE)</v>
      </c>
      <c r="T228" s="67">
        <f t="shared" si="35"/>
        <v>0</v>
      </c>
      <c r="U228" s="7">
        <f t="shared" si="36"/>
        <v>0</v>
      </c>
      <c r="V228" s="7">
        <f t="shared" si="37"/>
        <v>0</v>
      </c>
      <c r="W228" s="7">
        <f>VLOOKUP(B228,CRITF!F:R,13,0)</f>
        <v>0</v>
      </c>
      <c r="X228" s="48">
        <f>VLOOKUP($B228,BJEU!$A:$E,5,0)</f>
        <v>0</v>
      </c>
      <c r="Y228" s="7">
        <f>VLOOKUP(B228,GPX!$A:$BC,55,0)</f>
        <v>0</v>
      </c>
      <c r="Z228" s="7">
        <f>VLOOKUP(B228,FRANCE!$A:$AQ,43,0)</f>
        <v>0</v>
      </c>
    </row>
    <row r="229" spans="2:26" ht="16.5" thickTop="1" thickBot="1" x14ac:dyDescent="0.4">
      <c r="B229">
        <v>12490093</v>
      </c>
      <c r="C229" s="1" t="s">
        <v>254</v>
      </c>
      <c r="D229" s="1">
        <f>VLOOKUP($B229,BF!$H:$O,8,0)</f>
        <v>0</v>
      </c>
      <c r="E229" s="1">
        <f>VLOOKUP($B229,MF!$H:$O,8,0)</f>
        <v>0</v>
      </c>
      <c r="F229" s="1">
        <f>VLOOKUP($B229,CF!$H:$O,8,0)</f>
        <v>0</v>
      </c>
      <c r="G229" s="1">
        <f>VLOOKUP($B229,JF!$H:$O,8,0)</f>
        <v>0</v>
      </c>
      <c r="H229" s="6">
        <f t="shared" si="29"/>
        <v>0</v>
      </c>
      <c r="I229" s="2">
        <f t="shared" si="30"/>
        <v>37</v>
      </c>
      <c r="J229" s="1">
        <f>VLOOKUP($B229,BG!$H:$O,8,0)</f>
        <v>0</v>
      </c>
      <c r="K229" s="1">
        <f>VLOOKUP($B229,MG!$H:$O,8,0)</f>
        <v>0</v>
      </c>
      <c r="L229" s="1">
        <f>VLOOKUP($B229,CG!$H:$O,8,0)</f>
        <v>0</v>
      </c>
      <c r="M229" s="1">
        <f>VLOOKUP($B229,JG!$H:$O,8,0)</f>
        <v>0</v>
      </c>
      <c r="N229" s="6">
        <f t="shared" si="31"/>
        <v>0</v>
      </c>
      <c r="O229" s="2">
        <f t="shared" si="32"/>
        <v>27</v>
      </c>
      <c r="R229" s="67" t="str">
        <f t="shared" si="33"/>
        <v/>
      </c>
      <c r="S229" s="68" t="str">
        <f t="shared" si="34"/>
        <v>PELLOUAILLES AC</v>
      </c>
      <c r="T229" s="67">
        <f t="shared" si="35"/>
        <v>0</v>
      </c>
      <c r="U229" s="7">
        <f t="shared" si="36"/>
        <v>0</v>
      </c>
      <c r="V229" s="7">
        <f t="shared" si="37"/>
        <v>0</v>
      </c>
      <c r="W229" s="7">
        <f>VLOOKUP(B229,CRITF!F:R,13,0)</f>
        <v>0</v>
      </c>
      <c r="X229" s="48">
        <f>VLOOKUP($B229,BJEU!$A:$E,5,0)</f>
        <v>0</v>
      </c>
      <c r="Y229" s="7">
        <f>VLOOKUP(B229,GPX!$A:$BC,55,0)</f>
        <v>0</v>
      </c>
      <c r="Z229" s="7">
        <f>VLOOKUP(B229,FRANCE!$A:$AQ,43,0)</f>
        <v>0</v>
      </c>
    </row>
    <row r="230" spans="2:26" ht="16.5" thickTop="1" thickBot="1" x14ac:dyDescent="0.4">
      <c r="B230">
        <v>12440051</v>
      </c>
      <c r="C230" s="1" t="s">
        <v>255</v>
      </c>
      <c r="D230" s="1">
        <f>VLOOKUP($B230,BF!$H:$O,8,0)</f>
        <v>11</v>
      </c>
      <c r="E230" s="1">
        <f>VLOOKUP($B230,MF!$H:$O,8,0)</f>
        <v>0</v>
      </c>
      <c r="F230" s="1">
        <f>VLOOKUP($B230,CF!$H:$O,8,0)</f>
        <v>0</v>
      </c>
      <c r="G230" s="1">
        <f>VLOOKUP($B230,JF!$H:$O,8,0)</f>
        <v>0</v>
      </c>
      <c r="H230" s="6">
        <f t="shared" si="29"/>
        <v>11</v>
      </c>
      <c r="I230" s="2">
        <f t="shared" si="30"/>
        <v>11</v>
      </c>
      <c r="J230" s="1">
        <f>VLOOKUP($B230,BG!$H:$O,8,0)</f>
        <v>0</v>
      </c>
      <c r="K230" s="1">
        <f>VLOOKUP($B230,MG!$H:$O,8,0)</f>
        <v>0</v>
      </c>
      <c r="L230" s="1">
        <f>VLOOKUP($B230,CG!$H:$O,8,0)</f>
        <v>0</v>
      </c>
      <c r="M230" s="1">
        <f>VLOOKUP($B230,JG!$H:$O,8,0)</f>
        <v>0</v>
      </c>
      <c r="N230" s="6">
        <f t="shared" si="31"/>
        <v>0</v>
      </c>
      <c r="O230" s="2">
        <f t="shared" si="32"/>
        <v>27</v>
      </c>
      <c r="R230" s="67">
        <f t="shared" si="33"/>
        <v>16</v>
      </c>
      <c r="S230" s="68" t="str">
        <f t="shared" si="34"/>
        <v>PENHOET U.M.</v>
      </c>
      <c r="T230" s="67">
        <f t="shared" si="35"/>
        <v>67</v>
      </c>
      <c r="U230" s="7">
        <f t="shared" si="36"/>
        <v>0</v>
      </c>
      <c r="V230" s="7">
        <f t="shared" si="37"/>
        <v>0</v>
      </c>
      <c r="W230" s="7">
        <f>VLOOKUP(B230,CRITF!F:R,13,0)</f>
        <v>16</v>
      </c>
      <c r="X230" s="48">
        <f>VLOOKUP($B230,BJEU!$A:$E,5,0)</f>
        <v>0</v>
      </c>
      <c r="Y230" s="7">
        <f>VLOOKUP(B230,GPX!$A:$BC,55,0)</f>
        <v>31</v>
      </c>
      <c r="Z230" s="7">
        <f>VLOOKUP(B230,FRANCE!$A:$AQ,43,0)</f>
        <v>20</v>
      </c>
    </row>
    <row r="231" spans="2:26" ht="16.5" thickTop="1" thickBot="1" x14ac:dyDescent="0.4">
      <c r="B231">
        <v>12440151</v>
      </c>
      <c r="C231" s="1" t="s">
        <v>256</v>
      </c>
      <c r="D231" s="1">
        <f>VLOOKUP($B231,BF!$H:$O,8,0)</f>
        <v>0</v>
      </c>
      <c r="E231" s="1">
        <f>VLOOKUP($B231,MF!$H:$O,8,0)</f>
        <v>0</v>
      </c>
      <c r="F231" s="1">
        <f>VLOOKUP($B231,CF!$H:$O,8,0)</f>
        <v>0</v>
      </c>
      <c r="G231" s="1">
        <f>VLOOKUP($B231,JF!$H:$O,8,0)</f>
        <v>0</v>
      </c>
      <c r="H231" s="6">
        <f t="shared" si="29"/>
        <v>0</v>
      </c>
      <c r="I231" s="2">
        <f t="shared" si="30"/>
        <v>37</v>
      </c>
      <c r="J231" s="1">
        <f>VLOOKUP($B231,BG!$H:$O,8,0)</f>
        <v>0</v>
      </c>
      <c r="K231" s="1">
        <f>VLOOKUP($B231,MG!$H:$O,8,0)</f>
        <v>0</v>
      </c>
      <c r="L231" s="1">
        <f>VLOOKUP($B231,CG!$H:$O,8,0)</f>
        <v>0</v>
      </c>
      <c r="M231" s="1">
        <f>VLOOKUP($B231,JG!$H:$O,8,0)</f>
        <v>0</v>
      </c>
      <c r="N231" s="6">
        <f t="shared" si="31"/>
        <v>0</v>
      </c>
      <c r="O231" s="2">
        <f t="shared" si="32"/>
        <v>27</v>
      </c>
      <c r="R231" s="67" t="str">
        <f t="shared" si="33"/>
        <v/>
      </c>
      <c r="S231" s="68" t="str">
        <f t="shared" si="34"/>
        <v>PETIT MARS T.T.</v>
      </c>
      <c r="T231" s="67">
        <f t="shared" si="35"/>
        <v>0</v>
      </c>
      <c r="U231" s="7">
        <f t="shared" si="36"/>
        <v>0</v>
      </c>
      <c r="V231" s="7">
        <f t="shared" si="37"/>
        <v>0</v>
      </c>
      <c r="W231" s="7">
        <f>VLOOKUP(B231,CRITF!F:R,13,0)</f>
        <v>0</v>
      </c>
      <c r="X231" s="48">
        <f>VLOOKUP($B231,BJEU!$A:$E,5,0)</f>
        <v>0</v>
      </c>
      <c r="Y231" s="7">
        <f>VLOOKUP(B231,GPX!$A:$BC,55,0)</f>
        <v>0</v>
      </c>
      <c r="Z231" s="7">
        <f>VLOOKUP(B231,FRANCE!$A:$AQ,43,0)</f>
        <v>0</v>
      </c>
    </row>
    <row r="232" spans="2:26" ht="16.5" thickTop="1" thickBot="1" x14ac:dyDescent="0.4">
      <c r="B232">
        <v>12538911</v>
      </c>
      <c r="C232" s="1" t="s">
        <v>257</v>
      </c>
      <c r="D232" s="1">
        <f>VLOOKUP($B232,BF!$H:$O,8,0)</f>
        <v>0</v>
      </c>
      <c r="E232" s="1">
        <f>VLOOKUP($B232,MF!$H:$O,8,0)</f>
        <v>0</v>
      </c>
      <c r="F232" s="1">
        <f>VLOOKUP($B232,CF!$H:$O,8,0)</f>
        <v>0</v>
      </c>
      <c r="G232" s="1">
        <f>VLOOKUP($B232,JF!$H:$O,8,0)</f>
        <v>0</v>
      </c>
      <c r="H232" s="6">
        <f t="shared" si="29"/>
        <v>0</v>
      </c>
      <c r="I232" s="2">
        <f t="shared" si="30"/>
        <v>37</v>
      </c>
      <c r="J232" s="1">
        <f>VLOOKUP($B232,BG!$H:$O,8,0)</f>
        <v>0</v>
      </c>
      <c r="K232" s="1">
        <f>VLOOKUP($B232,MG!$H:$O,8,0)</f>
        <v>0</v>
      </c>
      <c r="L232" s="1">
        <f>VLOOKUP($B232,CG!$H:$O,8,0)</f>
        <v>0</v>
      </c>
      <c r="M232" s="1">
        <f>VLOOKUP($B232,JG!$H:$O,8,0)</f>
        <v>0</v>
      </c>
      <c r="N232" s="6">
        <f t="shared" si="31"/>
        <v>0</v>
      </c>
      <c r="O232" s="2">
        <f t="shared" si="32"/>
        <v>27</v>
      </c>
      <c r="R232" s="67" t="str">
        <f t="shared" si="33"/>
        <v/>
      </c>
      <c r="S232" s="68" t="str">
        <f t="shared" si="34"/>
        <v>PING PASSION PAYS DES AVALOIRS</v>
      </c>
      <c r="T232" s="67">
        <f t="shared" si="35"/>
        <v>0</v>
      </c>
      <c r="U232" s="7">
        <f t="shared" si="36"/>
        <v>0</v>
      </c>
      <c r="V232" s="7">
        <f t="shared" si="37"/>
        <v>0</v>
      </c>
      <c r="W232" s="7">
        <f>VLOOKUP(B232,CRITF!F:R,13,0)</f>
        <v>0</v>
      </c>
      <c r="X232" s="48">
        <f>VLOOKUP($B232,BJEU!$A:$E,5,0)</f>
        <v>0</v>
      </c>
      <c r="Y232" s="7">
        <f>VLOOKUP(B232,GPX!$A:$BC,55,0)</f>
        <v>0</v>
      </c>
      <c r="Z232" s="7">
        <f>VLOOKUP(B232,FRANCE!$A:$AQ,43,0)</f>
        <v>0</v>
      </c>
    </row>
    <row r="233" spans="2:26" ht="16.5" thickTop="1" thickBot="1" x14ac:dyDescent="0.4">
      <c r="B233">
        <v>12490048</v>
      </c>
      <c r="C233" s="1" t="s">
        <v>258</v>
      </c>
      <c r="D233" s="1">
        <f>VLOOKUP($B233,BF!$H:$O,8,0)</f>
        <v>0</v>
      </c>
      <c r="E233" s="1">
        <f>VLOOKUP($B233,MF!$H:$O,8,0)</f>
        <v>0</v>
      </c>
      <c r="F233" s="1">
        <f>VLOOKUP($B233,CF!$H:$O,8,0)</f>
        <v>0</v>
      </c>
      <c r="G233" s="1">
        <f>VLOOKUP($B233,JF!$H:$O,8,0)</f>
        <v>0</v>
      </c>
      <c r="H233" s="6">
        <f t="shared" si="29"/>
        <v>0</v>
      </c>
      <c r="I233" s="2">
        <f t="shared" si="30"/>
        <v>37</v>
      </c>
      <c r="J233" s="1">
        <f>VLOOKUP($B233,BG!$H:$O,8,0)</f>
        <v>0</v>
      </c>
      <c r="K233" s="1">
        <f>VLOOKUP($B233,MG!$H:$O,8,0)</f>
        <v>0</v>
      </c>
      <c r="L233" s="1">
        <f>VLOOKUP($B233,CG!$H:$O,8,0)</f>
        <v>0</v>
      </c>
      <c r="M233" s="1">
        <f>VLOOKUP($B233,JG!$H:$O,8,0)</f>
        <v>0</v>
      </c>
      <c r="N233" s="6">
        <f t="shared" si="31"/>
        <v>0</v>
      </c>
      <c r="O233" s="2">
        <f t="shared" si="32"/>
        <v>27</v>
      </c>
      <c r="R233" s="67" t="str">
        <f t="shared" si="33"/>
        <v/>
      </c>
      <c r="S233" s="68" t="str">
        <f t="shared" si="34"/>
        <v>PLESSIS GRAMMOIRE (LE)-ASC</v>
      </c>
      <c r="T233" s="67">
        <f t="shared" si="35"/>
        <v>0</v>
      </c>
      <c r="U233" s="7">
        <f t="shared" si="36"/>
        <v>0</v>
      </c>
      <c r="V233" s="7">
        <f t="shared" si="37"/>
        <v>0</v>
      </c>
      <c r="W233" s="7">
        <f>VLOOKUP(B233,CRITF!F:R,13,0)</f>
        <v>0</v>
      </c>
      <c r="X233" s="48">
        <f>VLOOKUP($B233,BJEU!$A:$E,5,0)</f>
        <v>0</v>
      </c>
      <c r="Y233" s="7">
        <f>VLOOKUP(B233,GPX!$A:$BC,55,0)</f>
        <v>0</v>
      </c>
      <c r="Z233" s="7">
        <f>VLOOKUP(B233,FRANCE!$A:$AQ,43,0)</f>
        <v>0</v>
      </c>
    </row>
    <row r="234" spans="2:26" ht="16.5" thickTop="1" thickBot="1" x14ac:dyDescent="0.4">
      <c r="B234">
        <v>12850142</v>
      </c>
      <c r="C234" s="1" t="s">
        <v>259</v>
      </c>
      <c r="D234" s="1">
        <f>VLOOKUP($B234,BF!$H:$O,8,0)</f>
        <v>0</v>
      </c>
      <c r="E234" s="1">
        <f>VLOOKUP($B234,MF!$H:$O,8,0)</f>
        <v>0</v>
      </c>
      <c r="F234" s="1">
        <f>VLOOKUP($B234,CF!$H:$O,8,0)</f>
        <v>0</v>
      </c>
      <c r="G234" s="1">
        <f>VLOOKUP($B234,JF!$H:$O,8,0)</f>
        <v>0</v>
      </c>
      <c r="H234" s="6">
        <f t="shared" si="29"/>
        <v>0</v>
      </c>
      <c r="I234" s="2">
        <f t="shared" si="30"/>
        <v>37</v>
      </c>
      <c r="J234" s="1">
        <f>VLOOKUP($B234,BG!$H:$O,8,0)</f>
        <v>0</v>
      </c>
      <c r="K234" s="1">
        <f>VLOOKUP($B234,MG!$H:$O,8,0)</f>
        <v>0</v>
      </c>
      <c r="L234" s="1">
        <f>VLOOKUP($B234,CG!$H:$O,8,0)</f>
        <v>0</v>
      </c>
      <c r="M234" s="1">
        <f>VLOOKUP($B234,JG!$H:$O,8,0)</f>
        <v>0</v>
      </c>
      <c r="N234" s="6">
        <f t="shared" si="31"/>
        <v>0</v>
      </c>
      <c r="O234" s="2">
        <f t="shared" si="32"/>
        <v>27</v>
      </c>
      <c r="R234" s="67" t="str">
        <f t="shared" si="33"/>
        <v/>
      </c>
      <c r="S234" s="68" t="str">
        <f t="shared" si="34"/>
        <v>POIRE SUR VIE AL</v>
      </c>
      <c r="T234" s="67">
        <f t="shared" si="35"/>
        <v>0</v>
      </c>
      <c r="U234" s="7">
        <f t="shared" si="36"/>
        <v>0</v>
      </c>
      <c r="V234" s="7">
        <f t="shared" si="37"/>
        <v>0</v>
      </c>
      <c r="W234" s="7">
        <f>VLOOKUP(B234,CRITF!F:R,13,0)</f>
        <v>0</v>
      </c>
      <c r="X234" s="48">
        <f>VLOOKUP($B234,BJEU!$A:$E,5,0)</f>
        <v>0</v>
      </c>
      <c r="Y234" s="7">
        <f>VLOOKUP(B234,GPX!$A:$BC,55,0)</f>
        <v>0</v>
      </c>
      <c r="Z234" s="7">
        <f>VLOOKUP(B234,FRANCE!$A:$AQ,43,0)</f>
        <v>0</v>
      </c>
    </row>
    <row r="235" spans="2:26" ht="16.5" thickTop="1" thickBot="1" x14ac:dyDescent="0.4">
      <c r="B235">
        <v>12490006</v>
      </c>
      <c r="C235" s="1" t="s">
        <v>260</v>
      </c>
      <c r="D235" s="1">
        <f>VLOOKUP($B235,BF!$H:$O,8,0)</f>
        <v>0</v>
      </c>
      <c r="E235" s="1">
        <f>VLOOKUP($B235,MF!$H:$O,8,0)</f>
        <v>0</v>
      </c>
      <c r="F235" s="1">
        <f>VLOOKUP($B235,CF!$H:$O,8,0)</f>
        <v>0</v>
      </c>
      <c r="G235" s="1">
        <f>VLOOKUP($B235,JF!$H:$O,8,0)</f>
        <v>0</v>
      </c>
      <c r="H235" s="6">
        <f t="shared" si="29"/>
        <v>0</v>
      </c>
      <c r="I235" s="2">
        <f t="shared" si="30"/>
        <v>37</v>
      </c>
      <c r="J235" s="1">
        <f>VLOOKUP($B235,BG!$H:$O,8,0)</f>
        <v>0</v>
      </c>
      <c r="K235" s="1">
        <f>VLOOKUP($B235,MG!$H:$O,8,0)</f>
        <v>0</v>
      </c>
      <c r="L235" s="1">
        <f>VLOOKUP($B235,CG!$H:$O,8,0)</f>
        <v>0</v>
      </c>
      <c r="M235" s="1">
        <f>VLOOKUP($B235,JG!$H:$O,8,0)</f>
        <v>0</v>
      </c>
      <c r="N235" s="6">
        <f t="shared" si="31"/>
        <v>0</v>
      </c>
      <c r="O235" s="2">
        <f t="shared" si="32"/>
        <v>27</v>
      </c>
      <c r="R235" s="67" t="str">
        <f t="shared" si="33"/>
        <v/>
      </c>
      <c r="S235" s="68" t="str">
        <f t="shared" si="34"/>
        <v>POMJEANNAIS Tennis de Table</v>
      </c>
      <c r="T235" s="67">
        <f t="shared" si="35"/>
        <v>0</v>
      </c>
      <c r="U235" s="7">
        <f t="shared" si="36"/>
        <v>0</v>
      </c>
      <c r="V235" s="7">
        <f t="shared" si="37"/>
        <v>0</v>
      </c>
      <c r="W235" s="7">
        <f>VLOOKUP(B235,CRITF!F:R,13,0)</f>
        <v>0</v>
      </c>
      <c r="X235" s="48">
        <f>VLOOKUP($B235,BJEU!$A:$E,5,0)</f>
        <v>0</v>
      </c>
      <c r="Y235" s="7">
        <f>VLOOKUP(B235,GPX!$A:$BC,55,0)</f>
        <v>0</v>
      </c>
      <c r="Z235" s="7">
        <f>VLOOKUP(B235,FRANCE!$A:$AQ,43,0)</f>
        <v>0</v>
      </c>
    </row>
    <row r="236" spans="2:26" ht="16.5" thickTop="1" thickBot="1" x14ac:dyDescent="0.4">
      <c r="B236">
        <v>12530099</v>
      </c>
      <c r="C236" s="1" t="s">
        <v>261</v>
      </c>
      <c r="D236" s="1">
        <f>VLOOKUP($B236,BF!$H:$O,8,0)</f>
        <v>2</v>
      </c>
      <c r="E236" s="1">
        <f>VLOOKUP($B236,MF!$H:$O,8,0)</f>
        <v>0</v>
      </c>
      <c r="F236" s="1">
        <f>VLOOKUP($B236,CF!$H:$O,8,0)</f>
        <v>0</v>
      </c>
      <c r="G236" s="1">
        <f>VLOOKUP($B236,JF!$H:$O,8,0)</f>
        <v>0</v>
      </c>
      <c r="H236" s="6">
        <f t="shared" si="29"/>
        <v>2</v>
      </c>
      <c r="I236" s="2">
        <f t="shared" si="30"/>
        <v>33</v>
      </c>
      <c r="J236" s="1">
        <f>VLOOKUP($B236,BG!$H:$O,8,0)</f>
        <v>0</v>
      </c>
      <c r="K236" s="1">
        <f>VLOOKUP($B236,MG!$H:$O,8,0)</f>
        <v>0</v>
      </c>
      <c r="L236" s="1">
        <f>VLOOKUP($B236,CG!$H:$O,8,0)</f>
        <v>0</v>
      </c>
      <c r="M236" s="1">
        <f>VLOOKUP($B236,JG!$H:$O,8,0)</f>
        <v>0</v>
      </c>
      <c r="N236" s="6">
        <f t="shared" si="31"/>
        <v>0</v>
      </c>
      <c r="O236" s="2">
        <f t="shared" si="32"/>
        <v>27</v>
      </c>
      <c r="R236" s="67" t="str">
        <f t="shared" si="33"/>
        <v/>
      </c>
      <c r="S236" s="68" t="str">
        <f t="shared" si="34"/>
        <v>POMMERIEUX Eclair Sports</v>
      </c>
      <c r="T236" s="67">
        <f t="shared" si="35"/>
        <v>0</v>
      </c>
      <c r="U236" s="7">
        <f t="shared" si="36"/>
        <v>0</v>
      </c>
      <c r="V236" s="7">
        <f t="shared" si="37"/>
        <v>0</v>
      </c>
      <c r="W236" s="7">
        <f>VLOOKUP(B236,CRITF!F:R,13,0)</f>
        <v>0</v>
      </c>
      <c r="X236" s="48">
        <f>VLOOKUP($B236,BJEU!$A:$E,5,0)</f>
        <v>0</v>
      </c>
      <c r="Y236" s="7">
        <f>VLOOKUP(B236,GPX!$A:$BC,55,0)</f>
        <v>0</v>
      </c>
      <c r="Z236" s="7">
        <f>VLOOKUP(B236,FRANCE!$A:$AQ,43,0)</f>
        <v>0</v>
      </c>
    </row>
    <row r="237" spans="2:26" ht="16.5" thickTop="1" thickBot="1" x14ac:dyDescent="0.4">
      <c r="B237">
        <v>12440056</v>
      </c>
      <c r="C237" s="1" t="s">
        <v>2</v>
      </c>
      <c r="D237" s="1">
        <f>VLOOKUP($B237,BF!$H:$O,8,0)</f>
        <v>0</v>
      </c>
      <c r="E237" s="1">
        <f>VLOOKUP($B237,MF!$H:$O,8,0)</f>
        <v>0</v>
      </c>
      <c r="F237" s="1">
        <f>VLOOKUP($B237,CF!$H:$O,8,0)</f>
        <v>0</v>
      </c>
      <c r="G237" s="1">
        <f>VLOOKUP($B237,JF!$H:$O,8,0)</f>
        <v>0</v>
      </c>
      <c r="H237" s="6">
        <f t="shared" si="29"/>
        <v>0</v>
      </c>
      <c r="I237" s="2">
        <f t="shared" si="30"/>
        <v>37</v>
      </c>
      <c r="J237" s="1">
        <f>VLOOKUP($B237,BG!$H:$O,8,0)</f>
        <v>0</v>
      </c>
      <c r="K237" s="1">
        <f>VLOOKUP($B237,MG!$H:$O,8,0)</f>
        <v>7</v>
      </c>
      <c r="L237" s="1">
        <f>VLOOKUP($B237,CG!$H:$O,8,0)</f>
        <v>0</v>
      </c>
      <c r="M237" s="1">
        <f>VLOOKUP($B237,JG!$H:$O,8,0)</f>
        <v>0</v>
      </c>
      <c r="N237" s="6">
        <f t="shared" si="31"/>
        <v>7</v>
      </c>
      <c r="O237" s="2">
        <f t="shared" si="32"/>
        <v>17</v>
      </c>
      <c r="R237" s="67">
        <f t="shared" si="33"/>
        <v>42</v>
      </c>
      <c r="S237" s="68" t="str">
        <f t="shared" si="34"/>
        <v>PONT ST MARTIN U.S.</v>
      </c>
      <c r="T237" s="67">
        <f t="shared" si="35"/>
        <v>6</v>
      </c>
      <c r="U237" s="7">
        <f t="shared" si="36"/>
        <v>0</v>
      </c>
      <c r="V237" s="7">
        <f t="shared" si="37"/>
        <v>0</v>
      </c>
      <c r="W237" s="7">
        <f>VLOOKUP(B237,CRITF!F:R,13,0)</f>
        <v>6</v>
      </c>
      <c r="X237" s="48">
        <f>VLOOKUP($B237,BJEU!$A:$E,5,0)</f>
        <v>0</v>
      </c>
      <c r="Y237" s="7">
        <f>VLOOKUP(B237,GPX!$A:$BC,55,0)</f>
        <v>0</v>
      </c>
      <c r="Z237" s="7">
        <f>VLOOKUP(B237,FRANCE!$A:$AQ,43,0)</f>
        <v>0</v>
      </c>
    </row>
    <row r="238" spans="2:26" ht="16.5" thickTop="1" thickBot="1" x14ac:dyDescent="0.4">
      <c r="B238">
        <v>12490076</v>
      </c>
      <c r="C238" s="1" t="s">
        <v>262</v>
      </c>
      <c r="D238" s="1">
        <f>VLOOKUP($B238,BF!$H:$O,8,0)</f>
        <v>0</v>
      </c>
      <c r="E238" s="1">
        <f>VLOOKUP($B238,MF!$H:$O,8,0)</f>
        <v>0</v>
      </c>
      <c r="F238" s="1">
        <f>VLOOKUP($B238,CF!$H:$O,8,0)</f>
        <v>0</v>
      </c>
      <c r="G238" s="1">
        <f>VLOOKUP($B238,JF!$H:$O,8,0)</f>
        <v>0</v>
      </c>
      <c r="H238" s="6">
        <f t="shared" si="29"/>
        <v>0</v>
      </c>
      <c r="I238" s="2">
        <f t="shared" si="30"/>
        <v>37</v>
      </c>
      <c r="J238" s="1">
        <f>VLOOKUP($B238,BG!$H:$O,8,0)</f>
        <v>0</v>
      </c>
      <c r="K238" s="1">
        <f>VLOOKUP($B238,MG!$H:$O,8,0)</f>
        <v>0</v>
      </c>
      <c r="L238" s="1">
        <f>VLOOKUP($B238,CG!$H:$O,8,0)</f>
        <v>0</v>
      </c>
      <c r="M238" s="1">
        <f>VLOOKUP($B238,JG!$H:$O,8,0)</f>
        <v>0</v>
      </c>
      <c r="N238" s="6">
        <f t="shared" si="31"/>
        <v>0</v>
      </c>
      <c r="O238" s="2">
        <f t="shared" si="32"/>
        <v>27</v>
      </c>
      <c r="R238" s="67" t="str">
        <f t="shared" si="33"/>
        <v/>
      </c>
      <c r="S238" s="68" t="str">
        <f t="shared" si="34"/>
        <v>PONTS DE CE (LES) - AAEEC</v>
      </c>
      <c r="T238" s="67">
        <f t="shared" si="35"/>
        <v>0</v>
      </c>
      <c r="U238" s="7">
        <f t="shared" si="36"/>
        <v>0</v>
      </c>
      <c r="V238" s="7">
        <f t="shared" si="37"/>
        <v>0</v>
      </c>
      <c r="W238" s="7">
        <f>VLOOKUP(B238,CRITF!F:R,13,0)</f>
        <v>0</v>
      </c>
      <c r="X238" s="48">
        <f>VLOOKUP($B238,BJEU!$A:$E,5,0)</f>
        <v>0</v>
      </c>
      <c r="Y238" s="7">
        <f>VLOOKUP(B238,GPX!$A:$BC,55,0)</f>
        <v>0</v>
      </c>
      <c r="Z238" s="7">
        <f>VLOOKUP(B238,FRANCE!$A:$AQ,43,0)</f>
        <v>0</v>
      </c>
    </row>
    <row r="239" spans="2:26" ht="16.5" thickTop="1" thickBot="1" x14ac:dyDescent="0.4">
      <c r="B239">
        <v>12530026</v>
      </c>
      <c r="C239" s="1" t="s">
        <v>263</v>
      </c>
      <c r="D239" s="1">
        <f>VLOOKUP($B239,BF!$H:$O,8,0)</f>
        <v>0</v>
      </c>
      <c r="E239" s="1">
        <f>VLOOKUP($B239,MF!$H:$O,8,0)</f>
        <v>0</v>
      </c>
      <c r="F239" s="1">
        <f>VLOOKUP($B239,CF!$H:$O,8,0)</f>
        <v>0</v>
      </c>
      <c r="G239" s="1">
        <f>VLOOKUP($B239,JF!$H:$O,8,0)</f>
        <v>0</v>
      </c>
      <c r="H239" s="6">
        <f t="shared" si="29"/>
        <v>0</v>
      </c>
      <c r="I239" s="2">
        <f t="shared" si="30"/>
        <v>37</v>
      </c>
      <c r="J239" s="1">
        <f>VLOOKUP($B239,BG!$H:$O,8,0)</f>
        <v>0</v>
      </c>
      <c r="K239" s="1">
        <f>VLOOKUP($B239,MG!$H:$O,8,0)</f>
        <v>0</v>
      </c>
      <c r="L239" s="1">
        <f>VLOOKUP($B239,CG!$H:$O,8,0)</f>
        <v>0</v>
      </c>
      <c r="M239" s="1">
        <f>VLOOKUP($B239,JG!$H:$O,8,0)</f>
        <v>0</v>
      </c>
      <c r="N239" s="6">
        <f t="shared" si="31"/>
        <v>0</v>
      </c>
      <c r="O239" s="2">
        <f t="shared" si="32"/>
        <v>27</v>
      </c>
      <c r="R239" s="67" t="str">
        <f t="shared" si="33"/>
        <v/>
      </c>
      <c r="S239" s="68" t="str">
        <f t="shared" si="34"/>
        <v>PORT BRILLET</v>
      </c>
      <c r="T239" s="67">
        <f t="shared" si="35"/>
        <v>0</v>
      </c>
      <c r="U239" s="7">
        <f t="shared" si="36"/>
        <v>0</v>
      </c>
      <c r="V239" s="7">
        <f t="shared" si="37"/>
        <v>0</v>
      </c>
      <c r="W239" s="7">
        <f>VLOOKUP(B239,CRITF!F:R,13,0)</f>
        <v>0</v>
      </c>
      <c r="X239" s="48">
        <f>VLOOKUP($B239,BJEU!$A:$E,5,0)</f>
        <v>0</v>
      </c>
      <c r="Y239" s="7">
        <f>VLOOKUP(B239,GPX!$A:$BC,55,0)</f>
        <v>0</v>
      </c>
      <c r="Z239" s="7">
        <f>VLOOKUP(B239,FRANCE!$A:$AQ,43,0)</f>
        <v>0</v>
      </c>
    </row>
    <row r="240" spans="2:26" ht="16.5" thickTop="1" thickBot="1" x14ac:dyDescent="0.4">
      <c r="B240">
        <v>12440013</v>
      </c>
      <c r="C240" s="1" t="s">
        <v>264</v>
      </c>
      <c r="D240" s="1">
        <f>VLOOKUP($B240,BF!$H:$O,8,0)</f>
        <v>0</v>
      </c>
      <c r="E240" s="1">
        <f>VLOOKUP($B240,MF!$H:$O,8,0)</f>
        <v>0</v>
      </c>
      <c r="F240" s="1">
        <f>VLOOKUP($B240,CF!$H:$O,8,0)</f>
        <v>0</v>
      </c>
      <c r="G240" s="1">
        <f>VLOOKUP($B240,JF!$H:$O,8,0)</f>
        <v>0</v>
      </c>
      <c r="H240" s="6">
        <f t="shared" si="29"/>
        <v>0</v>
      </c>
      <c r="I240" s="2">
        <f t="shared" si="30"/>
        <v>37</v>
      </c>
      <c r="J240" s="1">
        <f>VLOOKUP($B240,BG!$H:$O,8,0)</f>
        <v>0</v>
      </c>
      <c r="K240" s="1">
        <f>VLOOKUP($B240,MG!$H:$O,8,0)</f>
        <v>0</v>
      </c>
      <c r="L240" s="1">
        <f>VLOOKUP($B240,CG!$H:$O,8,0)</f>
        <v>0</v>
      </c>
      <c r="M240" s="1">
        <f>VLOOKUP($B240,JG!$H:$O,8,0)</f>
        <v>0</v>
      </c>
      <c r="N240" s="6">
        <f t="shared" si="31"/>
        <v>0</v>
      </c>
      <c r="O240" s="2">
        <f t="shared" si="32"/>
        <v>27</v>
      </c>
      <c r="R240" s="67" t="str">
        <f t="shared" si="33"/>
        <v/>
      </c>
      <c r="S240" s="68" t="str">
        <f t="shared" si="34"/>
        <v>PORT ST PERE T.T.A.C.</v>
      </c>
      <c r="T240" s="67">
        <f t="shared" si="35"/>
        <v>0</v>
      </c>
      <c r="U240" s="7">
        <f t="shared" si="36"/>
        <v>0</v>
      </c>
      <c r="V240" s="7">
        <f t="shared" si="37"/>
        <v>0</v>
      </c>
      <c r="W240" s="7">
        <f>VLOOKUP(B240,CRITF!F:R,13,0)</f>
        <v>0</v>
      </c>
      <c r="X240" s="48">
        <f>VLOOKUP($B240,BJEU!$A:$E,5,0)</f>
        <v>0</v>
      </c>
      <c r="Y240" s="7">
        <f>VLOOKUP(B240,GPX!$A:$BC,55,0)</f>
        <v>0</v>
      </c>
      <c r="Z240" s="7">
        <f>VLOOKUP(B240,FRANCE!$A:$AQ,43,0)</f>
        <v>0</v>
      </c>
    </row>
    <row r="241" spans="2:26" ht="16.5" thickTop="1" thickBot="1" x14ac:dyDescent="0.4">
      <c r="B241">
        <v>12490023</v>
      </c>
      <c r="C241" s="1" t="s">
        <v>265</v>
      </c>
      <c r="D241" s="1">
        <f>VLOOKUP($B241,BF!$H:$O,8,0)</f>
        <v>0</v>
      </c>
      <c r="E241" s="1">
        <f>VLOOKUP($B241,MF!$H:$O,8,0)</f>
        <v>0</v>
      </c>
      <c r="F241" s="1">
        <f>VLOOKUP($B241,CF!$H:$O,8,0)</f>
        <v>0</v>
      </c>
      <c r="G241" s="1">
        <f>VLOOKUP($B241,JF!$H:$O,8,0)</f>
        <v>0</v>
      </c>
      <c r="H241" s="6">
        <f t="shared" si="29"/>
        <v>0</v>
      </c>
      <c r="I241" s="2">
        <f t="shared" si="30"/>
        <v>37</v>
      </c>
      <c r="J241" s="1">
        <f>VLOOKUP($B241,BG!$H:$O,8,0)</f>
        <v>0</v>
      </c>
      <c r="K241" s="1">
        <f>VLOOKUP($B241,MG!$H:$O,8,0)</f>
        <v>0</v>
      </c>
      <c r="L241" s="1">
        <f>VLOOKUP($B241,CG!$H:$O,8,0)</f>
        <v>0</v>
      </c>
      <c r="M241" s="1">
        <f>VLOOKUP($B241,JG!$H:$O,8,0)</f>
        <v>0</v>
      </c>
      <c r="N241" s="6">
        <f t="shared" si="31"/>
        <v>0</v>
      </c>
      <c r="O241" s="2">
        <f t="shared" si="32"/>
        <v>27</v>
      </c>
      <c r="R241" s="67" t="str">
        <f t="shared" si="33"/>
        <v/>
      </c>
      <c r="S241" s="68" t="str">
        <f t="shared" si="34"/>
        <v>POUEZE-LOUROUX - UP</v>
      </c>
      <c r="T241" s="67">
        <f t="shared" si="35"/>
        <v>0</v>
      </c>
      <c r="U241" s="7">
        <f t="shared" si="36"/>
        <v>0</v>
      </c>
      <c r="V241" s="7">
        <f t="shared" si="37"/>
        <v>0</v>
      </c>
      <c r="W241" s="7">
        <f>VLOOKUP(B241,CRITF!F:R,13,0)</f>
        <v>0</v>
      </c>
      <c r="X241" s="48">
        <f>VLOOKUP($B241,BJEU!$A:$E,5,0)</f>
        <v>0</v>
      </c>
      <c r="Y241" s="7">
        <f>VLOOKUP(B241,GPX!$A:$BC,55,0)</f>
        <v>0</v>
      </c>
      <c r="Z241" s="7">
        <f>VLOOKUP(B241,FRANCE!$A:$AQ,43,0)</f>
        <v>0</v>
      </c>
    </row>
    <row r="242" spans="2:26" ht="16.5" thickTop="1" thickBot="1" x14ac:dyDescent="0.4">
      <c r="B242">
        <v>12440064</v>
      </c>
      <c r="C242" s="1" t="s">
        <v>266</v>
      </c>
      <c r="D242" s="1">
        <f>VLOOKUP($B242,BF!$H:$O,8,0)</f>
        <v>0</v>
      </c>
      <c r="E242" s="1">
        <f>VLOOKUP($B242,MF!$H:$O,8,0)</f>
        <v>0</v>
      </c>
      <c r="F242" s="1">
        <f>VLOOKUP($B242,CF!$H:$O,8,0)</f>
        <v>0</v>
      </c>
      <c r="G242" s="1">
        <f>VLOOKUP($B242,JF!$H:$O,8,0)</f>
        <v>0</v>
      </c>
      <c r="H242" s="6">
        <f t="shared" si="29"/>
        <v>0</v>
      </c>
      <c r="I242" s="2">
        <f t="shared" si="30"/>
        <v>37</v>
      </c>
      <c r="J242" s="1">
        <f>VLOOKUP($B242,BG!$H:$O,8,0)</f>
        <v>0</v>
      </c>
      <c r="K242" s="1">
        <f>VLOOKUP($B242,MG!$H:$O,8,0)</f>
        <v>0</v>
      </c>
      <c r="L242" s="1">
        <f>VLOOKUP($B242,CG!$H:$O,8,0)</f>
        <v>0</v>
      </c>
      <c r="M242" s="1">
        <f>VLOOKUP($B242,JG!$H:$O,8,0)</f>
        <v>0</v>
      </c>
      <c r="N242" s="6">
        <f t="shared" si="31"/>
        <v>0</v>
      </c>
      <c r="O242" s="2">
        <f t="shared" si="32"/>
        <v>27</v>
      </c>
      <c r="R242" s="67" t="str">
        <f t="shared" si="33"/>
        <v/>
      </c>
      <c r="S242" s="68" t="str">
        <f t="shared" si="34"/>
        <v>POULIGUEN (LE)</v>
      </c>
      <c r="T242" s="67">
        <f t="shared" si="35"/>
        <v>0</v>
      </c>
      <c r="U242" s="7">
        <f t="shared" si="36"/>
        <v>0</v>
      </c>
      <c r="V242" s="7">
        <f t="shared" si="37"/>
        <v>0</v>
      </c>
      <c r="W242" s="7">
        <f>VLOOKUP(B242,CRITF!F:R,13,0)</f>
        <v>0</v>
      </c>
      <c r="X242" s="48">
        <f>VLOOKUP($B242,BJEU!$A:$E,5,0)</f>
        <v>0</v>
      </c>
      <c r="Y242" s="7">
        <f>VLOOKUP(B242,GPX!$A:$BC,55,0)</f>
        <v>0</v>
      </c>
      <c r="Z242" s="7">
        <f>VLOOKUP(B242,FRANCE!$A:$AQ,43,0)</f>
        <v>0</v>
      </c>
    </row>
    <row r="243" spans="2:26" ht="16.5" thickTop="1" thickBot="1" x14ac:dyDescent="0.4">
      <c r="B243">
        <v>12850069</v>
      </c>
      <c r="C243" s="1" t="s">
        <v>267</v>
      </c>
      <c r="D243" s="1">
        <f>VLOOKUP($B243,BF!$H:$O,8,0)</f>
        <v>0</v>
      </c>
      <c r="E243" s="1">
        <f>VLOOKUP($B243,MF!$H:$O,8,0)</f>
        <v>0</v>
      </c>
      <c r="F243" s="1">
        <f>VLOOKUP($B243,CF!$H:$O,8,0)</f>
        <v>0</v>
      </c>
      <c r="G243" s="1">
        <f>VLOOKUP($B243,JF!$H:$O,8,0)</f>
        <v>0</v>
      </c>
      <c r="H243" s="6">
        <f t="shared" si="29"/>
        <v>0</v>
      </c>
      <c r="I243" s="2">
        <f t="shared" si="30"/>
        <v>37</v>
      </c>
      <c r="J243" s="1">
        <f>VLOOKUP($B243,BG!$H:$O,8,0)</f>
        <v>0</v>
      </c>
      <c r="K243" s="1">
        <f>VLOOKUP($B243,MG!$H:$O,8,0)</f>
        <v>0</v>
      </c>
      <c r="L243" s="1">
        <f>VLOOKUP($B243,CG!$H:$O,8,0)</f>
        <v>0</v>
      </c>
      <c r="M243" s="1">
        <f>VLOOKUP($B243,JG!$H:$O,8,0)</f>
        <v>0</v>
      </c>
      <c r="N243" s="6">
        <f t="shared" si="31"/>
        <v>0</v>
      </c>
      <c r="O243" s="2">
        <f t="shared" si="32"/>
        <v>27</v>
      </c>
      <c r="R243" s="67" t="str">
        <f t="shared" si="33"/>
        <v/>
      </c>
      <c r="S243" s="68" t="str">
        <f t="shared" si="34"/>
        <v>POUZAUGES A.C.T.T.</v>
      </c>
      <c r="T243" s="67">
        <f t="shared" si="35"/>
        <v>0</v>
      </c>
      <c r="U243" s="7">
        <f t="shared" si="36"/>
        <v>0</v>
      </c>
      <c r="V243" s="7">
        <f t="shared" si="37"/>
        <v>0</v>
      </c>
      <c r="W243" s="7">
        <f>VLOOKUP(B243,CRITF!F:R,13,0)</f>
        <v>0</v>
      </c>
      <c r="X243" s="48">
        <f>VLOOKUP($B243,BJEU!$A:$E,5,0)</f>
        <v>0</v>
      </c>
      <c r="Y243" s="7">
        <f>VLOOKUP(B243,GPX!$A:$BC,55,0)</f>
        <v>0</v>
      </c>
      <c r="Z243" s="7">
        <f>VLOOKUP(B243,FRANCE!$A:$AQ,43,0)</f>
        <v>0</v>
      </c>
    </row>
    <row r="244" spans="2:26" ht="16.5" thickTop="1" thickBot="1" x14ac:dyDescent="0.4">
      <c r="B244">
        <v>12530048</v>
      </c>
      <c r="C244" s="1" t="s">
        <v>268</v>
      </c>
      <c r="D244" s="1">
        <f>VLOOKUP($B244,BF!$H:$O,8,0)</f>
        <v>0</v>
      </c>
      <c r="E244" s="1">
        <f>VLOOKUP($B244,MF!$H:$O,8,0)</f>
        <v>0</v>
      </c>
      <c r="F244" s="1">
        <f>VLOOKUP($B244,CF!$H:$O,8,0)</f>
        <v>0</v>
      </c>
      <c r="G244" s="1">
        <f>VLOOKUP($B244,JF!$H:$O,8,0)</f>
        <v>0</v>
      </c>
      <c r="H244" s="6">
        <f t="shared" si="29"/>
        <v>0</v>
      </c>
      <c r="I244" s="2">
        <f t="shared" si="30"/>
        <v>37</v>
      </c>
      <c r="J244" s="1">
        <f>VLOOKUP($B244,BG!$H:$O,8,0)</f>
        <v>0</v>
      </c>
      <c r="K244" s="1">
        <f>VLOOKUP($B244,MG!$H:$O,8,0)</f>
        <v>0</v>
      </c>
      <c r="L244" s="1">
        <f>VLOOKUP($B244,CG!$H:$O,8,0)</f>
        <v>0</v>
      </c>
      <c r="M244" s="1">
        <f>VLOOKUP($B244,JG!$H:$O,8,0)</f>
        <v>0</v>
      </c>
      <c r="N244" s="6">
        <f t="shared" si="31"/>
        <v>0</v>
      </c>
      <c r="O244" s="2">
        <f t="shared" si="32"/>
        <v>27</v>
      </c>
      <c r="R244" s="67" t="str">
        <f t="shared" si="33"/>
        <v/>
      </c>
      <c r="S244" s="68" t="str">
        <f t="shared" si="34"/>
        <v>PRE EN PAIL Intrepide</v>
      </c>
      <c r="T244" s="67">
        <f t="shared" si="35"/>
        <v>0</v>
      </c>
      <c r="U244" s="7">
        <f t="shared" si="36"/>
        <v>0</v>
      </c>
      <c r="V244" s="7">
        <f t="shared" si="37"/>
        <v>0</v>
      </c>
      <c r="W244" s="7">
        <f>VLOOKUP(B244,CRITF!F:R,13,0)</f>
        <v>0</v>
      </c>
      <c r="X244" s="48">
        <f>VLOOKUP($B244,BJEU!$A:$E,5,0)</f>
        <v>0</v>
      </c>
      <c r="Y244" s="7">
        <f>VLOOKUP(B244,GPX!$A:$BC,55,0)</f>
        <v>0</v>
      </c>
      <c r="Z244" s="7">
        <f>VLOOKUP(B244,FRANCE!$A:$AQ,43,0)</f>
        <v>0</v>
      </c>
    </row>
    <row r="245" spans="2:26" ht="16.5" thickTop="1" thickBot="1" x14ac:dyDescent="0.4">
      <c r="B245">
        <v>12440195</v>
      </c>
      <c r="C245" s="1" t="s">
        <v>27</v>
      </c>
      <c r="D245" s="1">
        <f>VLOOKUP($B245,BF!$H:$O,8,0)</f>
        <v>14</v>
      </c>
      <c r="E245" s="1">
        <f>VLOOKUP($B245,MF!$H:$O,8,0)</f>
        <v>0</v>
      </c>
      <c r="F245" s="1">
        <f>VLOOKUP($B245,CF!$H:$O,8,0)</f>
        <v>0</v>
      </c>
      <c r="G245" s="1">
        <f>VLOOKUP($B245,JF!$H:$O,8,0)</f>
        <v>0</v>
      </c>
      <c r="H245" s="6">
        <f t="shared" si="29"/>
        <v>14</v>
      </c>
      <c r="I245" s="2">
        <f t="shared" si="30"/>
        <v>9</v>
      </c>
      <c r="J245" s="1">
        <f>VLOOKUP($B245,BG!$H:$O,8,0)</f>
        <v>0</v>
      </c>
      <c r="K245" s="1">
        <f>VLOOKUP($B245,MG!$H:$O,8,0)</f>
        <v>0</v>
      </c>
      <c r="L245" s="1">
        <f>VLOOKUP($B245,CG!$H:$O,8,0)</f>
        <v>0</v>
      </c>
      <c r="M245" s="1">
        <f>VLOOKUP($B245,JG!$H:$O,8,0)</f>
        <v>0</v>
      </c>
      <c r="N245" s="6">
        <f t="shared" si="31"/>
        <v>0</v>
      </c>
      <c r="O245" s="2">
        <f t="shared" si="32"/>
        <v>27</v>
      </c>
      <c r="R245" s="67">
        <f t="shared" si="33"/>
        <v>11</v>
      </c>
      <c r="S245" s="68" t="str">
        <f t="shared" si="34"/>
        <v>PRESQU ILE T.T.</v>
      </c>
      <c r="T245" s="67">
        <f t="shared" si="35"/>
        <v>99</v>
      </c>
      <c r="U245" s="7">
        <f t="shared" si="36"/>
        <v>0</v>
      </c>
      <c r="V245" s="7">
        <f t="shared" si="37"/>
        <v>0</v>
      </c>
      <c r="W245" s="7">
        <f>VLOOKUP(B245,CRITF!F:R,13,0)</f>
        <v>20</v>
      </c>
      <c r="X245" s="48">
        <f>VLOOKUP($B245,BJEU!$A:$E,5,0)</f>
        <v>0</v>
      </c>
      <c r="Y245" s="7">
        <f>VLOOKUP(B245,GPX!$A:$BC,55,0)</f>
        <v>47</v>
      </c>
      <c r="Z245" s="7">
        <f>VLOOKUP(B245,FRANCE!$A:$AQ,43,0)</f>
        <v>32</v>
      </c>
    </row>
    <row r="246" spans="2:26" ht="16.5" thickTop="1" thickBot="1" x14ac:dyDescent="0.4">
      <c r="B246">
        <v>12851026</v>
      </c>
      <c r="C246" s="1" t="s">
        <v>269</v>
      </c>
      <c r="D246" s="1">
        <f>VLOOKUP($B246,BF!$H:$O,8,0)</f>
        <v>0</v>
      </c>
      <c r="E246" s="1">
        <f>VLOOKUP($B246,MF!$H:$O,8,0)</f>
        <v>0</v>
      </c>
      <c r="F246" s="1">
        <f>VLOOKUP($B246,CF!$H:$O,8,0)</f>
        <v>0</v>
      </c>
      <c r="G246" s="1">
        <f>VLOOKUP($B246,JF!$H:$O,8,0)</f>
        <v>0</v>
      </c>
      <c r="H246" s="6">
        <f t="shared" si="29"/>
        <v>0</v>
      </c>
      <c r="I246" s="2">
        <f t="shared" si="30"/>
        <v>37</v>
      </c>
      <c r="J246" s="1">
        <f>VLOOKUP($B246,BG!$H:$O,8,0)</f>
        <v>0</v>
      </c>
      <c r="K246" s="1">
        <f>VLOOKUP($B246,MG!$H:$O,8,0)</f>
        <v>0</v>
      </c>
      <c r="L246" s="1">
        <f>VLOOKUP($B246,CG!$H:$O,8,0)</f>
        <v>0</v>
      </c>
      <c r="M246" s="1">
        <f>VLOOKUP($B246,JG!$H:$O,8,0)</f>
        <v>0</v>
      </c>
      <c r="N246" s="6">
        <f t="shared" si="31"/>
        <v>0</v>
      </c>
      <c r="O246" s="2">
        <f t="shared" si="32"/>
        <v>27</v>
      </c>
      <c r="R246" s="67" t="str">
        <f t="shared" si="33"/>
        <v/>
      </c>
      <c r="S246" s="68" t="str">
        <f t="shared" si="34"/>
        <v>RACING CLUB TT TALMONDAIS - RC3T</v>
      </c>
      <c r="T246" s="67">
        <f t="shared" si="35"/>
        <v>0</v>
      </c>
      <c r="U246" s="7">
        <f t="shared" si="36"/>
        <v>0</v>
      </c>
      <c r="V246" s="7">
        <f t="shared" si="37"/>
        <v>0</v>
      </c>
      <c r="W246" s="7">
        <f>VLOOKUP(B246,CRITF!F:R,13,0)</f>
        <v>0</v>
      </c>
      <c r="X246" s="48">
        <f>VLOOKUP($B246,BJEU!$A:$E,5,0)</f>
        <v>0</v>
      </c>
      <c r="Y246" s="7">
        <f>VLOOKUP(B246,GPX!$A:$BC,55,0)</f>
        <v>0</v>
      </c>
      <c r="Z246" s="7">
        <f>VLOOKUP(B246,FRANCE!$A:$AQ,43,0)</f>
        <v>0</v>
      </c>
    </row>
    <row r="247" spans="2:26" ht="16.5" thickTop="1" thickBot="1" x14ac:dyDescent="0.4">
      <c r="B247">
        <v>12530108</v>
      </c>
      <c r="C247" s="1" t="s">
        <v>270</v>
      </c>
      <c r="D247" s="1">
        <f>VLOOKUP($B247,BF!$H:$O,8,0)</f>
        <v>0</v>
      </c>
      <c r="E247" s="1">
        <f>VLOOKUP($B247,MF!$H:$O,8,0)</f>
        <v>0</v>
      </c>
      <c r="F247" s="1">
        <f>VLOOKUP($B247,CF!$H:$O,8,0)</f>
        <v>0</v>
      </c>
      <c r="G247" s="1">
        <f>VLOOKUP($B247,JF!$H:$O,8,0)</f>
        <v>0</v>
      </c>
      <c r="H247" s="6">
        <f t="shared" si="29"/>
        <v>0</v>
      </c>
      <c r="I247" s="2">
        <f t="shared" si="30"/>
        <v>37</v>
      </c>
      <c r="J247" s="1">
        <f>VLOOKUP($B247,BG!$H:$O,8,0)</f>
        <v>0</v>
      </c>
      <c r="K247" s="1">
        <f>VLOOKUP($B247,MG!$H:$O,8,0)</f>
        <v>0</v>
      </c>
      <c r="L247" s="1">
        <f>VLOOKUP($B247,CG!$H:$O,8,0)</f>
        <v>0</v>
      </c>
      <c r="M247" s="1">
        <f>VLOOKUP($B247,JG!$H:$O,8,0)</f>
        <v>0</v>
      </c>
      <c r="N247" s="6">
        <f t="shared" si="31"/>
        <v>0</v>
      </c>
      <c r="O247" s="2">
        <f t="shared" si="32"/>
        <v>27</v>
      </c>
      <c r="R247" s="67" t="str">
        <f t="shared" si="33"/>
        <v/>
      </c>
      <c r="S247" s="68" t="str">
        <f t="shared" si="34"/>
        <v>RENAZEEN Tennis de Table</v>
      </c>
      <c r="T247" s="67">
        <f t="shared" si="35"/>
        <v>0</v>
      </c>
      <c r="U247" s="7">
        <f t="shared" si="36"/>
        <v>0</v>
      </c>
      <c r="V247" s="7">
        <f t="shared" si="37"/>
        <v>0</v>
      </c>
      <c r="W247" s="7">
        <f>VLOOKUP(B247,CRITF!F:R,13,0)</f>
        <v>0</v>
      </c>
      <c r="X247" s="48">
        <f>VLOOKUP($B247,BJEU!$A:$E,5,0)</f>
        <v>0</v>
      </c>
      <c r="Y247" s="7">
        <f>VLOOKUP(B247,GPX!$A:$BC,55,0)</f>
        <v>0</v>
      </c>
      <c r="Z247" s="7">
        <f>VLOOKUP(B247,FRANCE!$A:$AQ,43,0)</f>
        <v>0</v>
      </c>
    </row>
    <row r="248" spans="2:26" ht="16.5" thickTop="1" thickBot="1" x14ac:dyDescent="0.4">
      <c r="B248">
        <v>12440019</v>
      </c>
      <c r="C248" s="1" t="s">
        <v>271</v>
      </c>
      <c r="D248" s="1">
        <f>VLOOKUP($B248,BF!$H:$O,8,0)</f>
        <v>0</v>
      </c>
      <c r="E248" s="1">
        <f>VLOOKUP($B248,MF!$H:$O,8,0)</f>
        <v>0</v>
      </c>
      <c r="F248" s="1">
        <f>VLOOKUP($B248,CF!$H:$O,8,0)</f>
        <v>0</v>
      </c>
      <c r="G248" s="1">
        <f>VLOOKUP($B248,JF!$H:$O,8,0)</f>
        <v>0</v>
      </c>
      <c r="H248" s="6">
        <f t="shared" si="29"/>
        <v>0</v>
      </c>
      <c r="I248" s="2">
        <f t="shared" si="30"/>
        <v>37</v>
      </c>
      <c r="J248" s="1">
        <f>VLOOKUP($B248,BG!$H:$O,8,0)</f>
        <v>0</v>
      </c>
      <c r="K248" s="1">
        <f>VLOOKUP($B248,MG!$H:$O,8,0)</f>
        <v>0</v>
      </c>
      <c r="L248" s="1">
        <f>VLOOKUP($B248,CG!$H:$O,8,0)</f>
        <v>0</v>
      </c>
      <c r="M248" s="1">
        <f>VLOOKUP($B248,JG!$H:$O,8,0)</f>
        <v>0</v>
      </c>
      <c r="N248" s="6">
        <f t="shared" si="31"/>
        <v>0</v>
      </c>
      <c r="O248" s="2">
        <f t="shared" si="32"/>
        <v>27</v>
      </c>
      <c r="R248" s="67" t="str">
        <f t="shared" si="33"/>
        <v/>
      </c>
      <c r="S248" s="68" t="str">
        <f t="shared" si="34"/>
        <v>REZE AEPR</v>
      </c>
      <c r="T248" s="67">
        <f t="shared" si="35"/>
        <v>0</v>
      </c>
      <c r="U248" s="7">
        <f t="shared" si="36"/>
        <v>0</v>
      </c>
      <c r="V248" s="7">
        <f t="shared" si="37"/>
        <v>0</v>
      </c>
      <c r="W248" s="7">
        <f>VLOOKUP(B248,CRITF!F:R,13,0)</f>
        <v>0</v>
      </c>
      <c r="X248" s="48">
        <f>VLOOKUP($B248,BJEU!$A:$E,5,0)</f>
        <v>0</v>
      </c>
      <c r="Y248" s="7">
        <f>VLOOKUP(B248,GPX!$A:$BC,55,0)</f>
        <v>0</v>
      </c>
      <c r="Z248" s="7">
        <f>VLOOKUP(B248,FRANCE!$A:$AQ,43,0)</f>
        <v>0</v>
      </c>
    </row>
    <row r="249" spans="2:26" ht="16.5" thickTop="1" thickBot="1" x14ac:dyDescent="0.4">
      <c r="B249">
        <v>12440020</v>
      </c>
      <c r="C249" s="1" t="s">
        <v>272</v>
      </c>
      <c r="D249" s="1">
        <f>VLOOKUP($B249,BF!$H:$O,8,0)</f>
        <v>0</v>
      </c>
      <c r="E249" s="1">
        <f>VLOOKUP($B249,MF!$H:$O,8,0)</f>
        <v>0</v>
      </c>
      <c r="F249" s="1">
        <f>VLOOKUP($B249,CF!$H:$O,8,0)</f>
        <v>0</v>
      </c>
      <c r="G249" s="1">
        <f>VLOOKUP($B249,JF!$H:$O,8,0)</f>
        <v>0</v>
      </c>
      <c r="H249" s="6">
        <f t="shared" si="29"/>
        <v>0</v>
      </c>
      <c r="I249" s="2">
        <f t="shared" si="30"/>
        <v>37</v>
      </c>
      <c r="J249" s="1">
        <f>VLOOKUP($B249,BG!$H:$O,8,0)</f>
        <v>0</v>
      </c>
      <c r="K249" s="1">
        <f>VLOOKUP($B249,MG!$H:$O,8,0)</f>
        <v>0</v>
      </c>
      <c r="L249" s="1">
        <f>VLOOKUP($B249,CG!$H:$O,8,0)</f>
        <v>0</v>
      </c>
      <c r="M249" s="1">
        <f>VLOOKUP($B249,JG!$H:$O,8,0)</f>
        <v>0</v>
      </c>
      <c r="N249" s="6">
        <f t="shared" si="31"/>
        <v>0</v>
      </c>
      <c r="O249" s="2">
        <f t="shared" si="32"/>
        <v>27</v>
      </c>
      <c r="R249" s="67" t="str">
        <f t="shared" si="33"/>
        <v/>
      </c>
      <c r="S249" s="68" t="str">
        <f t="shared" si="34"/>
        <v>REZE TENNIS DE TABLE</v>
      </c>
      <c r="T249" s="67">
        <f t="shared" si="35"/>
        <v>0</v>
      </c>
      <c r="U249" s="7">
        <f t="shared" si="36"/>
        <v>0</v>
      </c>
      <c r="V249" s="7">
        <f t="shared" si="37"/>
        <v>0</v>
      </c>
      <c r="W249" s="7">
        <f>VLOOKUP(B249,CRITF!F:R,13,0)</f>
        <v>0</v>
      </c>
      <c r="X249" s="48">
        <f>VLOOKUP($B249,BJEU!$A:$E,5,0)</f>
        <v>0</v>
      </c>
      <c r="Y249" s="7">
        <f>VLOOKUP(B249,GPX!$A:$BC,55,0)</f>
        <v>0</v>
      </c>
      <c r="Z249" s="7">
        <f>VLOOKUP(B249,FRANCE!$A:$AQ,43,0)</f>
        <v>0</v>
      </c>
    </row>
    <row r="250" spans="2:26" ht="16.5" thickTop="1" thickBot="1" x14ac:dyDescent="0.4">
      <c r="B250">
        <v>12490003</v>
      </c>
      <c r="C250" s="1" t="s">
        <v>273</v>
      </c>
      <c r="D250" s="1">
        <f>VLOOKUP($B250,BF!$H:$O,8,0)</f>
        <v>0</v>
      </c>
      <c r="E250" s="1">
        <f>VLOOKUP($B250,MF!$H:$O,8,0)</f>
        <v>0</v>
      </c>
      <c r="F250" s="1">
        <f>VLOOKUP($B250,CF!$H:$O,8,0)</f>
        <v>0</v>
      </c>
      <c r="G250" s="1">
        <f>VLOOKUP($B250,JF!$H:$O,8,0)</f>
        <v>0</v>
      </c>
      <c r="H250" s="6">
        <f t="shared" si="29"/>
        <v>0</v>
      </c>
      <c r="I250" s="2">
        <f t="shared" si="30"/>
        <v>37</v>
      </c>
      <c r="J250" s="1">
        <f>VLOOKUP($B250,BG!$H:$O,8,0)</f>
        <v>0</v>
      </c>
      <c r="K250" s="1">
        <f>VLOOKUP($B250,MG!$H:$O,8,0)</f>
        <v>0</v>
      </c>
      <c r="L250" s="1">
        <f>VLOOKUP($B250,CG!$H:$O,8,0)</f>
        <v>0</v>
      </c>
      <c r="M250" s="1">
        <f>VLOOKUP($B250,JG!$H:$O,8,0)</f>
        <v>0</v>
      </c>
      <c r="N250" s="6">
        <f t="shared" si="31"/>
        <v>0</v>
      </c>
      <c r="O250" s="2">
        <f t="shared" si="32"/>
        <v>27</v>
      </c>
      <c r="R250" s="67" t="str">
        <f t="shared" si="33"/>
        <v/>
      </c>
      <c r="S250" s="68" t="str">
        <f t="shared" si="34"/>
        <v>ROCHEFORT-BEAULIEU T.T.</v>
      </c>
      <c r="T250" s="67">
        <f t="shared" si="35"/>
        <v>0</v>
      </c>
      <c r="U250" s="7">
        <f t="shared" si="36"/>
        <v>0</v>
      </c>
      <c r="V250" s="7">
        <f t="shared" si="37"/>
        <v>0</v>
      </c>
      <c r="W250" s="7">
        <f>VLOOKUP(B250,CRITF!F:R,13,0)</f>
        <v>0</v>
      </c>
      <c r="X250" s="48">
        <f>VLOOKUP($B250,BJEU!$A:$E,5,0)</f>
        <v>0</v>
      </c>
      <c r="Y250" s="7">
        <f>VLOOKUP(B250,GPX!$A:$BC,55,0)</f>
        <v>0</v>
      </c>
      <c r="Z250" s="7">
        <f>VLOOKUP(B250,FRANCE!$A:$AQ,43,0)</f>
        <v>0</v>
      </c>
    </row>
    <row r="251" spans="2:26" ht="16.5" thickTop="1" thickBot="1" x14ac:dyDescent="0.4">
      <c r="B251">
        <v>12490040</v>
      </c>
      <c r="C251" s="1" t="s">
        <v>18</v>
      </c>
      <c r="D251" s="1">
        <f>VLOOKUP($B251,BF!$H:$O,8,0)</f>
        <v>0</v>
      </c>
      <c r="E251" s="1">
        <f>VLOOKUP($B251,MF!$H:$O,8,0)</f>
        <v>0</v>
      </c>
      <c r="F251" s="1">
        <f>VLOOKUP($B251,CF!$H:$O,8,0)</f>
        <v>28</v>
      </c>
      <c r="G251" s="1">
        <f>VLOOKUP($B251,JF!$H:$O,8,0)</f>
        <v>0</v>
      </c>
      <c r="H251" s="6">
        <f t="shared" si="29"/>
        <v>28</v>
      </c>
      <c r="I251" s="2">
        <f t="shared" si="30"/>
        <v>5</v>
      </c>
      <c r="J251" s="1">
        <f>VLOOKUP($B251,BG!$H:$O,8,0)</f>
        <v>0</v>
      </c>
      <c r="K251" s="1">
        <f>VLOOKUP($B251,MG!$H:$O,8,0)</f>
        <v>12</v>
      </c>
      <c r="L251" s="1">
        <f>VLOOKUP($B251,CG!$H:$O,8,0)</f>
        <v>30</v>
      </c>
      <c r="M251" s="1">
        <f>VLOOKUP($B251,JG!$H:$O,8,0)</f>
        <v>48</v>
      </c>
      <c r="N251" s="6">
        <f t="shared" si="31"/>
        <v>90</v>
      </c>
      <c r="O251" s="2">
        <f t="shared" si="32"/>
        <v>1</v>
      </c>
      <c r="R251" s="67">
        <f t="shared" si="33"/>
        <v>2</v>
      </c>
      <c r="S251" s="68" t="str">
        <f t="shared" si="34"/>
        <v>ROMAGNE (LA) - S.S.</v>
      </c>
      <c r="T251" s="67">
        <f t="shared" si="35"/>
        <v>704</v>
      </c>
      <c r="U251" s="7">
        <f t="shared" si="36"/>
        <v>16</v>
      </c>
      <c r="V251" s="7">
        <f t="shared" si="37"/>
        <v>32</v>
      </c>
      <c r="W251" s="7">
        <f>VLOOKUP(B251,CRITF!F:R,13,0)</f>
        <v>184</v>
      </c>
      <c r="X251" s="48">
        <f>VLOOKUP($B251,BJEU!$A:$E,5,0)</f>
        <v>0</v>
      </c>
      <c r="Y251" s="7">
        <f>VLOOKUP(B251,GPX!$A:$BC,55,0)</f>
        <v>264</v>
      </c>
      <c r="Z251" s="7">
        <f>VLOOKUP(B251,FRANCE!$A:$AQ,43,0)</f>
        <v>208</v>
      </c>
    </row>
    <row r="252" spans="2:26" ht="16.5" thickTop="1" thickBot="1" x14ac:dyDescent="0.4">
      <c r="B252">
        <v>12720009</v>
      </c>
      <c r="C252" s="1" t="s">
        <v>274</v>
      </c>
      <c r="D252" s="1">
        <f>VLOOKUP($B252,BF!$H:$O,8,0)</f>
        <v>0</v>
      </c>
      <c r="E252" s="1">
        <f>VLOOKUP($B252,MF!$H:$O,8,0)</f>
        <v>0</v>
      </c>
      <c r="F252" s="1">
        <f>VLOOKUP($B252,CF!$H:$O,8,0)</f>
        <v>0</v>
      </c>
      <c r="G252" s="1">
        <f>VLOOKUP($B252,JF!$H:$O,8,0)</f>
        <v>0</v>
      </c>
      <c r="H252" s="6">
        <f t="shared" si="29"/>
        <v>0</v>
      </c>
      <c r="I252" s="2">
        <f t="shared" si="30"/>
        <v>37</v>
      </c>
      <c r="J252" s="1">
        <f>VLOOKUP($B252,BG!$H:$O,8,0)</f>
        <v>0</v>
      </c>
      <c r="K252" s="1">
        <f>VLOOKUP($B252,MG!$H:$O,8,0)</f>
        <v>0</v>
      </c>
      <c r="L252" s="1">
        <f>VLOOKUP($B252,CG!$H:$O,8,0)</f>
        <v>0</v>
      </c>
      <c r="M252" s="1">
        <f>VLOOKUP($B252,JG!$H:$O,8,0)</f>
        <v>0</v>
      </c>
      <c r="N252" s="6">
        <f t="shared" si="31"/>
        <v>0</v>
      </c>
      <c r="O252" s="2">
        <f t="shared" si="32"/>
        <v>27</v>
      </c>
      <c r="R252" s="67" t="str">
        <f t="shared" si="33"/>
        <v/>
      </c>
      <c r="S252" s="68" t="str">
        <f t="shared" si="34"/>
        <v>RUAUDIN TENNIS DE TABLE</v>
      </c>
      <c r="T252" s="67">
        <f t="shared" si="35"/>
        <v>0</v>
      </c>
      <c r="U252" s="7">
        <f t="shared" si="36"/>
        <v>0</v>
      </c>
      <c r="V252" s="7">
        <f t="shared" si="37"/>
        <v>0</v>
      </c>
      <c r="W252" s="7">
        <f>VLOOKUP(B252,CRITF!F:R,13,0)</f>
        <v>0</v>
      </c>
      <c r="X252" s="48">
        <f>VLOOKUP($B252,BJEU!$A:$E,5,0)</f>
        <v>0</v>
      </c>
      <c r="Y252" s="7">
        <f>VLOOKUP(B252,GPX!$A:$BC,55,0)</f>
        <v>0</v>
      </c>
      <c r="Z252" s="7">
        <f>VLOOKUP(B252,FRANCE!$A:$AQ,43,0)</f>
        <v>0</v>
      </c>
    </row>
    <row r="253" spans="2:26" ht="16.5" thickTop="1" thickBot="1" x14ac:dyDescent="0.4">
      <c r="B253">
        <v>12530119</v>
      </c>
      <c r="C253" s="1" t="s">
        <v>275</v>
      </c>
      <c r="D253" s="1">
        <f>VLOOKUP($B253,BF!$H:$O,8,0)</f>
        <v>0</v>
      </c>
      <c r="E253" s="1">
        <f>VLOOKUP($B253,MF!$H:$O,8,0)</f>
        <v>0</v>
      </c>
      <c r="F253" s="1">
        <f>VLOOKUP($B253,CF!$H:$O,8,0)</f>
        <v>0</v>
      </c>
      <c r="G253" s="1">
        <f>VLOOKUP($B253,JF!$H:$O,8,0)</f>
        <v>0</v>
      </c>
      <c r="H253" s="6">
        <f t="shared" si="29"/>
        <v>0</v>
      </c>
      <c r="I253" s="2">
        <f t="shared" si="30"/>
        <v>37</v>
      </c>
      <c r="J253" s="1">
        <f>VLOOKUP($B253,BG!$H:$O,8,0)</f>
        <v>0</v>
      </c>
      <c r="K253" s="1">
        <f>VLOOKUP($B253,MG!$H:$O,8,0)</f>
        <v>0</v>
      </c>
      <c r="L253" s="1">
        <f>VLOOKUP($B253,CG!$H:$O,8,0)</f>
        <v>0</v>
      </c>
      <c r="M253" s="1">
        <f>VLOOKUP($B253,JG!$H:$O,8,0)</f>
        <v>0</v>
      </c>
      <c r="N253" s="6">
        <f t="shared" si="31"/>
        <v>0</v>
      </c>
      <c r="O253" s="2">
        <f t="shared" si="32"/>
        <v>27</v>
      </c>
      <c r="R253" s="67" t="str">
        <f t="shared" si="33"/>
        <v/>
      </c>
      <c r="S253" s="68" t="str">
        <f t="shared" si="34"/>
        <v>RUILLE FROID FONDS P.P.C</v>
      </c>
      <c r="T253" s="67">
        <f t="shared" si="35"/>
        <v>0</v>
      </c>
      <c r="U253" s="7">
        <f t="shared" si="36"/>
        <v>0</v>
      </c>
      <c r="V253" s="7">
        <f t="shared" si="37"/>
        <v>0</v>
      </c>
      <c r="W253" s="7">
        <f>VLOOKUP(B253,CRITF!F:R,13,0)</f>
        <v>0</v>
      </c>
      <c r="X253" s="48">
        <f>VLOOKUP($B253,BJEU!$A:$E,5,0)</f>
        <v>0</v>
      </c>
      <c r="Y253" s="7">
        <f>VLOOKUP(B253,GPX!$A:$BC,55,0)</f>
        <v>0</v>
      </c>
      <c r="Z253" s="7">
        <f>VLOOKUP(B253,FRANCE!$A:$AQ,43,0)</f>
        <v>0</v>
      </c>
    </row>
    <row r="254" spans="2:26" ht="16.5" thickTop="1" thickBot="1" x14ac:dyDescent="0.4">
      <c r="B254">
        <v>12720120</v>
      </c>
      <c r="C254" s="1" t="s">
        <v>276</v>
      </c>
      <c r="D254" s="1">
        <f>VLOOKUP($B254,BF!$H:$O,8,0)</f>
        <v>0</v>
      </c>
      <c r="E254" s="1">
        <f>VLOOKUP($B254,MF!$H:$O,8,0)</f>
        <v>0</v>
      </c>
      <c r="F254" s="1">
        <f>VLOOKUP($B254,CF!$H:$O,8,0)</f>
        <v>0</v>
      </c>
      <c r="G254" s="1">
        <f>VLOOKUP($B254,JF!$H:$O,8,0)</f>
        <v>0</v>
      </c>
      <c r="H254" s="6">
        <f t="shared" si="29"/>
        <v>0</v>
      </c>
      <c r="I254" s="2">
        <f t="shared" si="30"/>
        <v>37</v>
      </c>
      <c r="J254" s="1">
        <f>VLOOKUP($B254,BG!$H:$O,8,0)</f>
        <v>0</v>
      </c>
      <c r="K254" s="1">
        <f>VLOOKUP($B254,MG!$H:$O,8,0)</f>
        <v>0</v>
      </c>
      <c r="L254" s="1">
        <f>VLOOKUP($B254,CG!$H:$O,8,0)</f>
        <v>0</v>
      </c>
      <c r="M254" s="1">
        <f>VLOOKUP($B254,JG!$H:$O,8,0)</f>
        <v>0</v>
      </c>
      <c r="N254" s="6">
        <f t="shared" si="31"/>
        <v>0</v>
      </c>
      <c r="O254" s="2">
        <f t="shared" si="32"/>
        <v>27</v>
      </c>
      <c r="R254" s="67" t="str">
        <f t="shared" si="33"/>
        <v/>
      </c>
      <c r="S254" s="68" t="str">
        <f t="shared" si="34"/>
        <v>SABLE TENNIS DE TABLE</v>
      </c>
      <c r="T254" s="67">
        <f t="shared" si="35"/>
        <v>0</v>
      </c>
      <c r="U254" s="7">
        <f t="shared" si="36"/>
        <v>0</v>
      </c>
      <c r="V254" s="7">
        <f t="shared" si="37"/>
        <v>0</v>
      </c>
      <c r="W254" s="7">
        <f>VLOOKUP(B254,CRITF!F:R,13,0)</f>
        <v>0</v>
      </c>
      <c r="X254" s="48">
        <f>VLOOKUP($B254,BJEU!$A:$E,5,0)</f>
        <v>0</v>
      </c>
      <c r="Y254" s="7">
        <f>VLOOKUP(B254,GPX!$A:$BC,55,0)</f>
        <v>0</v>
      </c>
      <c r="Z254" s="7">
        <f>VLOOKUP(B254,FRANCE!$A:$AQ,43,0)</f>
        <v>0</v>
      </c>
    </row>
    <row r="255" spans="2:26" ht="16.5" thickTop="1" thickBot="1" x14ac:dyDescent="0.4">
      <c r="B255">
        <v>12530072</v>
      </c>
      <c r="C255" s="1" t="s">
        <v>277</v>
      </c>
      <c r="D255" s="1">
        <f>VLOOKUP($B255,BF!$H:$O,8,0)</f>
        <v>0</v>
      </c>
      <c r="E255" s="1">
        <f>VLOOKUP($B255,MF!$H:$O,8,0)</f>
        <v>0</v>
      </c>
      <c r="F255" s="1">
        <f>VLOOKUP($B255,CF!$H:$O,8,0)</f>
        <v>0</v>
      </c>
      <c r="G255" s="1">
        <f>VLOOKUP($B255,JF!$H:$O,8,0)</f>
        <v>0</v>
      </c>
      <c r="H255" s="6">
        <f t="shared" si="29"/>
        <v>0</v>
      </c>
      <c r="I255" s="2">
        <f t="shared" si="30"/>
        <v>37</v>
      </c>
      <c r="J255" s="1">
        <f>VLOOKUP($B255,BG!$H:$O,8,0)</f>
        <v>0</v>
      </c>
      <c r="K255" s="1">
        <f>VLOOKUP($B255,MG!$H:$O,8,0)</f>
        <v>0</v>
      </c>
      <c r="L255" s="1">
        <f>VLOOKUP($B255,CG!$H:$O,8,0)</f>
        <v>0</v>
      </c>
      <c r="M255" s="1">
        <f>VLOOKUP($B255,JG!$H:$O,8,0)</f>
        <v>0</v>
      </c>
      <c r="N255" s="6">
        <f t="shared" si="31"/>
        <v>0</v>
      </c>
      <c r="O255" s="2">
        <f t="shared" si="32"/>
        <v>27</v>
      </c>
      <c r="R255" s="67" t="str">
        <f t="shared" si="33"/>
        <v/>
      </c>
      <c r="S255" s="68" t="str">
        <f t="shared" si="34"/>
        <v>SACE MARTIGNE AS</v>
      </c>
      <c r="T255" s="67">
        <f t="shared" si="35"/>
        <v>0</v>
      </c>
      <c r="U255" s="7">
        <f t="shared" si="36"/>
        <v>0</v>
      </c>
      <c r="V255" s="7">
        <f t="shared" si="37"/>
        <v>0</v>
      </c>
      <c r="W255" s="7">
        <f>VLOOKUP(B255,CRITF!F:R,13,0)</f>
        <v>0</v>
      </c>
      <c r="X255" s="48">
        <f>VLOOKUP($B255,BJEU!$A:$E,5,0)</f>
        <v>0</v>
      </c>
      <c r="Y255" s="7">
        <f>VLOOKUP(B255,GPX!$A:$BC,55,0)</f>
        <v>0</v>
      </c>
      <c r="Z255" s="7">
        <f>VLOOKUP(B255,FRANCE!$A:$AQ,43,0)</f>
        <v>0</v>
      </c>
    </row>
    <row r="256" spans="2:26" ht="16.5" thickTop="1" thickBot="1" x14ac:dyDescent="0.4">
      <c r="B256">
        <v>12440182</v>
      </c>
      <c r="C256" s="1" t="s">
        <v>278</v>
      </c>
      <c r="D256" s="1">
        <f>VLOOKUP($B256,BF!$H:$O,8,0)</f>
        <v>0</v>
      </c>
      <c r="E256" s="1">
        <f>VLOOKUP($B256,MF!$H:$O,8,0)</f>
        <v>0</v>
      </c>
      <c r="F256" s="1">
        <f>VLOOKUP($B256,CF!$H:$O,8,0)</f>
        <v>0</v>
      </c>
      <c r="G256" s="1">
        <f>VLOOKUP($B256,JF!$H:$O,8,0)</f>
        <v>0</v>
      </c>
      <c r="H256" s="6">
        <f t="shared" si="29"/>
        <v>0</v>
      </c>
      <c r="I256" s="2">
        <f t="shared" si="30"/>
        <v>37</v>
      </c>
      <c r="J256" s="1">
        <f>VLOOKUP($B256,BG!$H:$O,8,0)</f>
        <v>0</v>
      </c>
      <c r="K256" s="1">
        <f>VLOOKUP($B256,MG!$H:$O,8,0)</f>
        <v>0</v>
      </c>
      <c r="L256" s="1">
        <f>VLOOKUP($B256,CG!$H:$O,8,0)</f>
        <v>0</v>
      </c>
      <c r="M256" s="1">
        <f>VLOOKUP($B256,JG!$H:$O,8,0)</f>
        <v>0</v>
      </c>
      <c r="N256" s="6">
        <f t="shared" si="31"/>
        <v>0</v>
      </c>
      <c r="O256" s="2">
        <f t="shared" si="32"/>
        <v>27</v>
      </c>
      <c r="R256" s="67" t="str">
        <f t="shared" si="33"/>
        <v/>
      </c>
      <c r="S256" s="68" t="str">
        <f t="shared" si="34"/>
        <v>SAFFRE TREFFIEUX TT AS</v>
      </c>
      <c r="T256" s="67">
        <f t="shared" si="35"/>
        <v>0</v>
      </c>
      <c r="U256" s="7">
        <f t="shared" si="36"/>
        <v>0</v>
      </c>
      <c r="V256" s="7">
        <f t="shared" si="37"/>
        <v>0</v>
      </c>
      <c r="W256" s="7">
        <f>VLOOKUP(B256,CRITF!F:R,13,0)</f>
        <v>0</v>
      </c>
      <c r="X256" s="48">
        <f>VLOOKUP($B256,BJEU!$A:$E,5,0)</f>
        <v>0</v>
      </c>
      <c r="Y256" s="7">
        <f>VLOOKUP(B256,GPX!$A:$BC,55,0)</f>
        <v>0</v>
      </c>
      <c r="Z256" s="7">
        <f>VLOOKUP(B256,FRANCE!$A:$AQ,43,0)</f>
        <v>0</v>
      </c>
    </row>
    <row r="257" spans="2:26" ht="16.5" thickTop="1" thickBot="1" x14ac:dyDescent="0.4">
      <c r="B257">
        <v>12720084</v>
      </c>
      <c r="C257" s="1" t="s">
        <v>279</v>
      </c>
      <c r="D257" s="1">
        <f>VLOOKUP($B257,BF!$H:$O,8,0)</f>
        <v>0</v>
      </c>
      <c r="E257" s="1">
        <f>VLOOKUP($B257,MF!$H:$O,8,0)</f>
        <v>0</v>
      </c>
      <c r="F257" s="1">
        <f>VLOOKUP($B257,CF!$H:$O,8,0)</f>
        <v>0</v>
      </c>
      <c r="G257" s="1">
        <f>VLOOKUP($B257,JF!$H:$O,8,0)</f>
        <v>0</v>
      </c>
      <c r="H257" s="6">
        <f t="shared" si="29"/>
        <v>0</v>
      </c>
      <c r="I257" s="2">
        <f t="shared" si="30"/>
        <v>37</v>
      </c>
      <c r="J257" s="1">
        <f>VLOOKUP($B257,BG!$H:$O,8,0)</f>
        <v>0</v>
      </c>
      <c r="K257" s="1">
        <f>VLOOKUP($B257,MG!$H:$O,8,0)</f>
        <v>0</v>
      </c>
      <c r="L257" s="1">
        <f>VLOOKUP($B257,CG!$H:$O,8,0)</f>
        <v>0</v>
      </c>
      <c r="M257" s="1">
        <f>VLOOKUP($B257,JG!$H:$O,8,0)</f>
        <v>0</v>
      </c>
      <c r="N257" s="6">
        <f t="shared" si="31"/>
        <v>0</v>
      </c>
      <c r="O257" s="2">
        <f t="shared" si="32"/>
        <v>27</v>
      </c>
      <c r="R257" s="67" t="str">
        <f t="shared" si="33"/>
        <v/>
      </c>
      <c r="S257" s="68" t="str">
        <f t="shared" si="34"/>
        <v>SAINT PAVACE AS/NEUVILLE</v>
      </c>
      <c r="T257" s="67">
        <f t="shared" si="35"/>
        <v>0</v>
      </c>
      <c r="U257" s="7">
        <f t="shared" si="36"/>
        <v>0</v>
      </c>
      <c r="V257" s="7">
        <f t="shared" si="37"/>
        <v>0</v>
      </c>
      <c r="W257" s="7">
        <f>VLOOKUP(B257,CRITF!F:R,13,0)</f>
        <v>0</v>
      </c>
      <c r="X257" s="48">
        <f>VLOOKUP($B257,BJEU!$A:$E,5,0)</f>
        <v>0</v>
      </c>
      <c r="Y257" s="7">
        <f>VLOOKUP(B257,GPX!$A:$BC,55,0)</f>
        <v>0</v>
      </c>
      <c r="Z257" s="7">
        <f>VLOOKUP(B257,FRANCE!$A:$AQ,43,0)</f>
        <v>0</v>
      </c>
    </row>
    <row r="258" spans="2:26" ht="16.5" thickTop="1" thickBot="1" x14ac:dyDescent="0.4">
      <c r="B258">
        <v>12850136</v>
      </c>
      <c r="C258" s="1" t="s">
        <v>281</v>
      </c>
      <c r="D258" s="1">
        <f>VLOOKUP($B258,BF!$H:$O,8,0)</f>
        <v>0</v>
      </c>
      <c r="E258" s="1">
        <f>VLOOKUP($B258,MF!$H:$O,8,0)</f>
        <v>0</v>
      </c>
      <c r="F258" s="1">
        <f>VLOOKUP($B258,CF!$H:$O,8,0)</f>
        <v>0</v>
      </c>
      <c r="G258" s="1">
        <f>VLOOKUP($B258,JF!$H:$O,8,0)</f>
        <v>0</v>
      </c>
      <c r="H258" s="6">
        <f t="shared" ref="H258:H321" si="38">SUM(D258:G258)</f>
        <v>0</v>
      </c>
      <c r="I258" s="2">
        <f t="shared" ref="I258:I321" si="39">RANK(H258,$H$2:$H$360)</f>
        <v>37</v>
      </c>
      <c r="J258" s="1">
        <f>VLOOKUP($B258,BG!$H:$O,8,0)</f>
        <v>0</v>
      </c>
      <c r="K258" s="1">
        <f>VLOOKUP($B258,MG!$H:$O,8,0)</f>
        <v>0</v>
      </c>
      <c r="L258" s="1">
        <f>VLOOKUP($B258,CG!$H:$O,8,0)</f>
        <v>0</v>
      </c>
      <c r="M258" s="1">
        <f>VLOOKUP($B258,JG!$H:$O,8,0)</f>
        <v>0</v>
      </c>
      <c r="N258" s="6">
        <f t="shared" ref="N258:N321" si="40">SUM(J258:M258)</f>
        <v>0</v>
      </c>
      <c r="O258" s="2">
        <f t="shared" ref="O258:O321" si="41">RANK(N258,$N$2:$N$360)</f>
        <v>27</v>
      </c>
      <c r="R258" s="67" t="str">
        <f t="shared" si="33"/>
        <v/>
      </c>
      <c r="S258" s="68" t="str">
        <f t="shared" si="34"/>
        <v>SALLERTAINE TTM</v>
      </c>
      <c r="T258" s="67">
        <f t="shared" si="35"/>
        <v>0</v>
      </c>
      <c r="U258" s="7">
        <f t="shared" si="36"/>
        <v>0</v>
      </c>
      <c r="V258" s="7">
        <f t="shared" si="37"/>
        <v>0</v>
      </c>
      <c r="W258" s="7">
        <f>VLOOKUP(B258,CRITF!F:R,13,0)</f>
        <v>0</v>
      </c>
      <c r="X258" s="48">
        <f>VLOOKUP($B258,BJEU!$A:$E,5,0)</f>
        <v>0</v>
      </c>
      <c r="Y258" s="7">
        <f>VLOOKUP(B258,GPX!$A:$BC,55,0)</f>
        <v>0</v>
      </c>
      <c r="Z258" s="7">
        <f>VLOOKUP(B258,FRANCE!$A:$AQ,43,0)</f>
        <v>0</v>
      </c>
    </row>
    <row r="259" spans="2:26" ht="16.5" thickTop="1" thickBot="1" x14ac:dyDescent="0.4">
      <c r="B259">
        <v>12490037</v>
      </c>
      <c r="C259" s="1" t="s">
        <v>282</v>
      </c>
      <c r="D259" s="1">
        <f>VLOOKUP($B259,BF!$H:$O,8,0)</f>
        <v>0</v>
      </c>
      <c r="E259" s="1">
        <f>VLOOKUP($B259,MF!$H:$O,8,0)</f>
        <v>0</v>
      </c>
      <c r="F259" s="1">
        <f>VLOOKUP($B259,CF!$H:$O,8,0)</f>
        <v>0</v>
      </c>
      <c r="G259" s="1">
        <f>VLOOKUP($B259,JF!$H:$O,8,0)</f>
        <v>0</v>
      </c>
      <c r="H259" s="6">
        <f t="shared" si="38"/>
        <v>0</v>
      </c>
      <c r="I259" s="2">
        <f t="shared" si="39"/>
        <v>37</v>
      </c>
      <c r="J259" s="1">
        <f>VLOOKUP($B259,BG!$H:$O,8,0)</f>
        <v>0</v>
      </c>
      <c r="K259" s="1">
        <f>VLOOKUP($B259,MG!$H:$O,8,0)</f>
        <v>0</v>
      </c>
      <c r="L259" s="1">
        <f>VLOOKUP($B259,CG!$H:$O,8,0)</f>
        <v>0</v>
      </c>
      <c r="M259" s="1">
        <f>VLOOKUP($B259,JG!$H:$O,8,0)</f>
        <v>0</v>
      </c>
      <c r="N259" s="6">
        <f t="shared" si="40"/>
        <v>0</v>
      </c>
      <c r="O259" s="2">
        <f t="shared" si="41"/>
        <v>27</v>
      </c>
      <c r="R259" s="67" t="str">
        <f t="shared" ref="R259:R322" si="42">IF(T259=0,"",RANK(T259,$T$2:$T$360))</f>
        <v/>
      </c>
      <c r="S259" s="68" t="str">
        <f t="shared" ref="S259:S322" si="43">C259</f>
        <v>SAUMUR TTSC</v>
      </c>
      <c r="T259" s="67">
        <f t="shared" ref="T259:T322" si="44">SUM(U259:Z259)</f>
        <v>0</v>
      </c>
      <c r="U259" s="7">
        <f t="shared" si="36"/>
        <v>0</v>
      </c>
      <c r="V259" s="7">
        <f t="shared" si="37"/>
        <v>0</v>
      </c>
      <c r="W259" s="7">
        <f>VLOOKUP(B259,CRITF!F:R,13,0)</f>
        <v>0</v>
      </c>
      <c r="X259" s="48">
        <f>VLOOKUP($B259,BJEU!$A:$E,5,0)</f>
        <v>0</v>
      </c>
      <c r="Y259" s="7">
        <f>VLOOKUP(B259,GPX!$A:$BC,55,0)</f>
        <v>0</v>
      </c>
      <c r="Z259" s="7">
        <f>VLOOKUP(B259,FRANCE!$A:$AQ,43,0)</f>
        <v>0</v>
      </c>
    </row>
    <row r="260" spans="2:26" ht="16.5" thickTop="1" thickBot="1" x14ac:dyDescent="0.4">
      <c r="B260">
        <v>12440067</v>
      </c>
      <c r="C260" s="1" t="s">
        <v>33</v>
      </c>
      <c r="D260" s="1">
        <f>VLOOKUP($B260,BF!$H:$O,8,0)</f>
        <v>0</v>
      </c>
      <c r="E260" s="1">
        <f>VLOOKUP($B260,MF!$H:$O,8,0)</f>
        <v>0</v>
      </c>
      <c r="F260" s="1">
        <f>VLOOKUP($B260,CF!$H:$O,8,0)</f>
        <v>10</v>
      </c>
      <c r="G260" s="1">
        <f>VLOOKUP($B260,JF!$H:$O,8,0)</f>
        <v>0</v>
      </c>
      <c r="H260" s="6">
        <f t="shared" si="38"/>
        <v>10</v>
      </c>
      <c r="I260" s="2">
        <f t="shared" si="39"/>
        <v>13</v>
      </c>
      <c r="J260" s="1">
        <f>VLOOKUP($B260,BG!$H:$O,8,0)</f>
        <v>0</v>
      </c>
      <c r="K260" s="1">
        <f>VLOOKUP($B260,MG!$H:$O,8,0)</f>
        <v>0</v>
      </c>
      <c r="L260" s="1">
        <f>VLOOKUP($B260,CG!$H:$O,8,0)</f>
        <v>0</v>
      </c>
      <c r="M260" s="1">
        <f>VLOOKUP($B260,JG!$H:$O,8,0)</f>
        <v>0</v>
      </c>
      <c r="N260" s="6">
        <f t="shared" si="40"/>
        <v>0</v>
      </c>
      <c r="O260" s="2">
        <f t="shared" si="41"/>
        <v>27</v>
      </c>
      <c r="R260" s="67">
        <f t="shared" si="42"/>
        <v>29</v>
      </c>
      <c r="S260" s="68" t="str">
        <f t="shared" si="43"/>
        <v>SAVENAY ASP TT</v>
      </c>
      <c r="T260" s="67">
        <f t="shared" si="44"/>
        <v>23</v>
      </c>
      <c r="U260" s="7">
        <f t="shared" si="36"/>
        <v>0</v>
      </c>
      <c r="V260" s="7">
        <f t="shared" si="37"/>
        <v>0</v>
      </c>
      <c r="W260" s="7">
        <f>VLOOKUP(B260,CRITF!F:R,13,0)</f>
        <v>14</v>
      </c>
      <c r="X260" s="48">
        <f>VLOOKUP($B260,BJEU!$A:$E,5,0)</f>
        <v>0</v>
      </c>
      <c r="Y260" s="7">
        <f>VLOOKUP(B260,GPX!$A:$BC,55,0)</f>
        <v>9</v>
      </c>
      <c r="Z260" s="7">
        <f>VLOOKUP(B260,FRANCE!$A:$AQ,43,0)</f>
        <v>0</v>
      </c>
    </row>
    <row r="261" spans="2:26" ht="16.5" thickTop="1" thickBot="1" x14ac:dyDescent="0.4">
      <c r="B261">
        <v>12720048</v>
      </c>
      <c r="C261" s="1" t="s">
        <v>283</v>
      </c>
      <c r="D261" s="1">
        <f>VLOOKUP($B261,BF!$H:$O,8,0)</f>
        <v>0</v>
      </c>
      <c r="E261" s="1">
        <f>VLOOKUP($B261,MF!$H:$O,8,0)</f>
        <v>0</v>
      </c>
      <c r="F261" s="1">
        <f>VLOOKUP($B261,CF!$H:$O,8,0)</f>
        <v>0</v>
      </c>
      <c r="G261" s="1">
        <f>VLOOKUP($B261,JF!$H:$O,8,0)</f>
        <v>0</v>
      </c>
      <c r="H261" s="6">
        <f t="shared" si="38"/>
        <v>0</v>
      </c>
      <c r="I261" s="2">
        <f t="shared" si="39"/>
        <v>37</v>
      </c>
      <c r="J261" s="1">
        <f>VLOOKUP($B261,BG!$H:$O,8,0)</f>
        <v>0</v>
      </c>
      <c r="K261" s="1">
        <f>VLOOKUP($B261,MG!$H:$O,8,0)</f>
        <v>0</v>
      </c>
      <c r="L261" s="1">
        <f>VLOOKUP($B261,CG!$H:$O,8,0)</f>
        <v>0</v>
      </c>
      <c r="M261" s="1">
        <f>VLOOKUP($B261,JG!$H:$O,8,0)</f>
        <v>0</v>
      </c>
      <c r="N261" s="6">
        <f t="shared" si="40"/>
        <v>0</v>
      </c>
      <c r="O261" s="2">
        <f t="shared" si="41"/>
        <v>27</v>
      </c>
      <c r="R261" s="67" t="str">
        <f t="shared" si="42"/>
        <v/>
      </c>
      <c r="S261" s="68" t="str">
        <f t="shared" si="43"/>
        <v>SAVIGNE L EVEQUE TT</v>
      </c>
      <c r="T261" s="67">
        <f t="shared" si="44"/>
        <v>0</v>
      </c>
      <c r="U261" s="7">
        <f t="shared" si="36"/>
        <v>0</v>
      </c>
      <c r="V261" s="7">
        <f t="shared" si="37"/>
        <v>0</v>
      </c>
      <c r="W261" s="7">
        <f>VLOOKUP(B261,CRITF!F:R,13,0)</f>
        <v>0</v>
      </c>
      <c r="X261" s="48">
        <f>VLOOKUP($B261,BJEU!$A:$E,5,0)</f>
        <v>0</v>
      </c>
      <c r="Y261" s="7">
        <f>VLOOKUP(B261,GPX!$A:$BC,55,0)</f>
        <v>0</v>
      </c>
      <c r="Z261" s="7">
        <f>VLOOKUP(B261,FRANCE!$A:$AQ,43,0)</f>
        <v>0</v>
      </c>
    </row>
    <row r="262" spans="2:26" ht="16.5" thickTop="1" thickBot="1" x14ac:dyDescent="0.4">
      <c r="B262">
        <v>12490002</v>
      </c>
      <c r="C262" s="1" t="s">
        <v>284</v>
      </c>
      <c r="D262" s="1">
        <f>VLOOKUP($B262,BF!$H:$O,8,0)</f>
        <v>0</v>
      </c>
      <c r="E262" s="1">
        <f>VLOOKUP($B262,MF!$H:$O,8,0)</f>
        <v>0</v>
      </c>
      <c r="F262" s="1">
        <f>VLOOKUP($B262,CF!$H:$O,8,0)</f>
        <v>0</v>
      </c>
      <c r="G262" s="1">
        <f>VLOOKUP($B262,JF!$H:$O,8,0)</f>
        <v>0</v>
      </c>
      <c r="H262" s="6">
        <f t="shared" si="38"/>
        <v>0</v>
      </c>
      <c r="I262" s="2">
        <f t="shared" si="39"/>
        <v>37</v>
      </c>
      <c r="J262" s="1">
        <f>VLOOKUP($B262,BG!$H:$O,8,0)</f>
        <v>0</v>
      </c>
      <c r="K262" s="1">
        <f>VLOOKUP($B262,MG!$H:$O,8,0)</f>
        <v>0</v>
      </c>
      <c r="L262" s="1">
        <f>VLOOKUP($B262,CG!$H:$O,8,0)</f>
        <v>0</v>
      </c>
      <c r="M262" s="1">
        <f>VLOOKUP($B262,JG!$H:$O,8,0)</f>
        <v>0</v>
      </c>
      <c r="N262" s="6">
        <f t="shared" si="40"/>
        <v>0</v>
      </c>
      <c r="O262" s="2">
        <f t="shared" si="41"/>
        <v>27</v>
      </c>
      <c r="R262" s="67" t="str">
        <f t="shared" si="42"/>
        <v/>
      </c>
      <c r="S262" s="68" t="str">
        <f t="shared" si="43"/>
        <v>SEGRE Ent.Sport Haut Anjou</v>
      </c>
      <c r="T262" s="67">
        <f t="shared" si="44"/>
        <v>0</v>
      </c>
      <c r="U262" s="7">
        <f t="shared" si="36"/>
        <v>0</v>
      </c>
      <c r="V262" s="7">
        <f t="shared" si="37"/>
        <v>0</v>
      </c>
      <c r="W262" s="7">
        <f>VLOOKUP(B262,CRITF!F:R,13,0)</f>
        <v>0</v>
      </c>
      <c r="X262" s="48">
        <f>VLOOKUP($B262,BJEU!$A:$E,5,0)</f>
        <v>0</v>
      </c>
      <c r="Y262" s="7">
        <f>VLOOKUP(B262,GPX!$A:$BC,55,0)</f>
        <v>0</v>
      </c>
      <c r="Z262" s="7">
        <f>VLOOKUP(B262,FRANCE!$A:$AQ,43,0)</f>
        <v>0</v>
      </c>
    </row>
    <row r="263" spans="2:26" ht="16.5" thickTop="1" thickBot="1" x14ac:dyDescent="0.4">
      <c r="B263">
        <v>12490059</v>
      </c>
      <c r="C263" s="1" t="s">
        <v>285</v>
      </c>
      <c r="D263" s="1">
        <f>VLOOKUP($B263,BF!$H:$O,8,0)</f>
        <v>0</v>
      </c>
      <c r="E263" s="1">
        <f>VLOOKUP($B263,MF!$H:$O,8,0)</f>
        <v>0</v>
      </c>
      <c r="F263" s="1">
        <f>VLOOKUP($B263,CF!$H:$O,8,0)</f>
        <v>0</v>
      </c>
      <c r="G263" s="1">
        <f>VLOOKUP($B263,JF!$H:$O,8,0)</f>
        <v>0</v>
      </c>
      <c r="H263" s="6">
        <f t="shared" si="38"/>
        <v>0</v>
      </c>
      <c r="I263" s="2">
        <f t="shared" si="39"/>
        <v>37</v>
      </c>
      <c r="J263" s="1">
        <f>VLOOKUP($B263,BG!$H:$O,8,0)</f>
        <v>0</v>
      </c>
      <c r="K263" s="1">
        <f>VLOOKUP($B263,MG!$H:$O,8,0)</f>
        <v>0</v>
      </c>
      <c r="L263" s="1">
        <f>VLOOKUP($B263,CG!$H:$O,8,0)</f>
        <v>0</v>
      </c>
      <c r="M263" s="1">
        <f>VLOOKUP($B263,JG!$H:$O,8,0)</f>
        <v>0</v>
      </c>
      <c r="N263" s="6">
        <f t="shared" si="40"/>
        <v>0</v>
      </c>
      <c r="O263" s="2">
        <f t="shared" si="41"/>
        <v>27</v>
      </c>
      <c r="R263" s="67" t="str">
        <f t="shared" si="42"/>
        <v/>
      </c>
      <c r="S263" s="68" t="str">
        <f t="shared" si="43"/>
        <v>SEGUINIERE (LA) TT</v>
      </c>
      <c r="T263" s="67">
        <f t="shared" si="44"/>
        <v>0</v>
      </c>
      <c r="U263" s="7">
        <f t="shared" si="36"/>
        <v>0</v>
      </c>
      <c r="V263" s="7">
        <f t="shared" si="37"/>
        <v>0</v>
      </c>
      <c r="W263" s="7">
        <f>VLOOKUP(B263,CRITF!F:R,13,0)</f>
        <v>0</v>
      </c>
      <c r="X263" s="48">
        <f>VLOOKUP($B263,BJEU!$A:$E,5,0)</f>
        <v>0</v>
      </c>
      <c r="Y263" s="7">
        <f>VLOOKUP(B263,GPX!$A:$BC,55,0)</f>
        <v>0</v>
      </c>
      <c r="Z263" s="7">
        <f>VLOOKUP(B263,FRANCE!$A:$AQ,43,0)</f>
        <v>0</v>
      </c>
    </row>
    <row r="264" spans="2:26" ht="16.5" thickTop="1" thickBot="1" x14ac:dyDescent="0.4">
      <c r="B264">
        <v>12530061</v>
      </c>
      <c r="C264" s="1" t="s">
        <v>286</v>
      </c>
      <c r="D264" s="1">
        <f>VLOOKUP($B264,BF!$H:$O,8,0)</f>
        <v>0</v>
      </c>
      <c r="E264" s="1">
        <f>VLOOKUP($B264,MF!$H:$O,8,0)</f>
        <v>0</v>
      </c>
      <c r="F264" s="1">
        <f>VLOOKUP($B264,CF!$H:$O,8,0)</f>
        <v>0</v>
      </c>
      <c r="G264" s="1">
        <f>VLOOKUP($B264,JF!$H:$O,8,0)</f>
        <v>0</v>
      </c>
      <c r="H264" s="6">
        <f t="shared" si="38"/>
        <v>0</v>
      </c>
      <c r="I264" s="2">
        <f t="shared" si="39"/>
        <v>37</v>
      </c>
      <c r="J264" s="1">
        <f>VLOOKUP($B264,BG!$H:$O,8,0)</f>
        <v>0</v>
      </c>
      <c r="K264" s="1">
        <f>VLOOKUP($B264,MG!$H:$O,8,0)</f>
        <v>0</v>
      </c>
      <c r="L264" s="1">
        <f>VLOOKUP($B264,CG!$H:$O,8,0)</f>
        <v>0</v>
      </c>
      <c r="M264" s="1">
        <f>VLOOKUP($B264,JG!$H:$O,8,0)</f>
        <v>0</v>
      </c>
      <c r="N264" s="6">
        <f t="shared" si="40"/>
        <v>0</v>
      </c>
      <c r="O264" s="2">
        <f t="shared" si="41"/>
        <v>27</v>
      </c>
      <c r="R264" s="67" t="str">
        <f t="shared" si="42"/>
        <v/>
      </c>
      <c r="S264" s="68" t="str">
        <f t="shared" si="43"/>
        <v>SELLE CRAONNAISE(la)S.L</v>
      </c>
      <c r="T264" s="67">
        <f t="shared" si="44"/>
        <v>0</v>
      </c>
      <c r="U264" s="7">
        <f t="shared" si="36"/>
        <v>0</v>
      </c>
      <c r="V264" s="7">
        <f t="shared" si="37"/>
        <v>0</v>
      </c>
      <c r="W264" s="7">
        <f>VLOOKUP(B264,CRITF!F:R,13,0)</f>
        <v>0</v>
      </c>
      <c r="X264" s="48">
        <f>VLOOKUP($B264,BJEU!$A:$E,5,0)</f>
        <v>0</v>
      </c>
      <c r="Y264" s="7">
        <f>VLOOKUP(B264,GPX!$A:$BC,55,0)</f>
        <v>0</v>
      </c>
      <c r="Z264" s="7">
        <f>VLOOKUP(B264,FRANCE!$A:$AQ,43,0)</f>
        <v>0</v>
      </c>
    </row>
    <row r="265" spans="2:26" ht="16.5" thickTop="1" thickBot="1" x14ac:dyDescent="0.4">
      <c r="B265">
        <v>12720127</v>
      </c>
      <c r="C265" s="1" t="s">
        <v>287</v>
      </c>
      <c r="D265" s="1">
        <f>VLOOKUP($B265,BF!$H:$O,8,0)</f>
        <v>0</v>
      </c>
      <c r="E265" s="1">
        <f>VLOOKUP($B265,MF!$H:$O,8,0)</f>
        <v>0</v>
      </c>
      <c r="F265" s="1">
        <f>VLOOKUP($B265,CF!$H:$O,8,0)</f>
        <v>0</v>
      </c>
      <c r="G265" s="1">
        <f>VLOOKUP($B265,JF!$H:$O,8,0)</f>
        <v>0</v>
      </c>
      <c r="H265" s="6">
        <f t="shared" si="38"/>
        <v>0</v>
      </c>
      <c r="I265" s="2">
        <f t="shared" si="39"/>
        <v>37</v>
      </c>
      <c r="J265" s="1">
        <f>VLOOKUP($B265,BG!$H:$O,8,0)</f>
        <v>0</v>
      </c>
      <c r="K265" s="1">
        <f>VLOOKUP($B265,MG!$H:$O,8,0)</f>
        <v>0</v>
      </c>
      <c r="L265" s="1">
        <f>VLOOKUP($B265,CG!$H:$O,8,0)</f>
        <v>0</v>
      </c>
      <c r="M265" s="1">
        <f>VLOOKUP($B265,JG!$H:$O,8,0)</f>
        <v>0</v>
      </c>
      <c r="N265" s="6">
        <f t="shared" si="40"/>
        <v>0</v>
      </c>
      <c r="O265" s="2">
        <f t="shared" si="41"/>
        <v>27</v>
      </c>
      <c r="R265" s="67" t="str">
        <f t="shared" si="42"/>
        <v/>
      </c>
      <c r="S265" s="68" t="str">
        <f t="shared" si="43"/>
        <v>SILLE DU PAYS T.T.C.</v>
      </c>
      <c r="T265" s="67">
        <f t="shared" si="44"/>
        <v>0</v>
      </c>
      <c r="U265" s="7">
        <f t="shared" si="36"/>
        <v>0</v>
      </c>
      <c r="V265" s="7">
        <f t="shared" si="37"/>
        <v>0</v>
      </c>
      <c r="W265" s="7">
        <f>VLOOKUP(B265,CRITF!F:R,13,0)</f>
        <v>0</v>
      </c>
      <c r="X265" s="48">
        <f>VLOOKUP($B265,BJEU!$A:$E,5,0)</f>
        <v>0</v>
      </c>
      <c r="Y265" s="7">
        <f>VLOOKUP(B265,GPX!$A:$BC,55,0)</f>
        <v>0</v>
      </c>
      <c r="Z265" s="7">
        <f>VLOOKUP(B265,FRANCE!$A:$AQ,43,0)</f>
        <v>0</v>
      </c>
    </row>
    <row r="266" spans="2:26" ht="16.5" thickTop="1" thickBot="1" x14ac:dyDescent="0.4">
      <c r="B266">
        <v>12530146</v>
      </c>
      <c r="C266" s="1" t="s">
        <v>288</v>
      </c>
      <c r="D266" s="1">
        <f>VLOOKUP($B266,BF!$H:$O,8,0)</f>
        <v>0</v>
      </c>
      <c r="E266" s="1">
        <f>VLOOKUP($B266,MF!$H:$O,8,0)</f>
        <v>0</v>
      </c>
      <c r="F266" s="1">
        <f>VLOOKUP($B266,CF!$H:$O,8,0)</f>
        <v>0</v>
      </c>
      <c r="G266" s="1">
        <f>VLOOKUP($B266,JF!$H:$O,8,0)</f>
        <v>0</v>
      </c>
      <c r="H266" s="6">
        <f t="shared" si="38"/>
        <v>0</v>
      </c>
      <c r="I266" s="2">
        <f t="shared" si="39"/>
        <v>37</v>
      </c>
      <c r="J266" s="1">
        <f>VLOOKUP($B266,BG!$H:$O,8,0)</f>
        <v>0</v>
      </c>
      <c r="K266" s="1">
        <f>VLOOKUP($B266,MG!$H:$O,8,0)</f>
        <v>0</v>
      </c>
      <c r="L266" s="1">
        <f>VLOOKUP($B266,CG!$H:$O,8,0)</f>
        <v>0</v>
      </c>
      <c r="M266" s="1">
        <f>VLOOKUP($B266,JG!$H:$O,8,0)</f>
        <v>0</v>
      </c>
      <c r="N266" s="6">
        <f t="shared" si="40"/>
        <v>0</v>
      </c>
      <c r="O266" s="2">
        <f t="shared" si="41"/>
        <v>27</v>
      </c>
      <c r="R266" s="67" t="str">
        <f t="shared" si="42"/>
        <v/>
      </c>
      <c r="S266" s="68" t="str">
        <f t="shared" si="43"/>
        <v>SIMPLE COSMES AS</v>
      </c>
      <c r="T266" s="67">
        <f t="shared" si="44"/>
        <v>0</v>
      </c>
      <c r="U266" s="7">
        <f t="shared" si="36"/>
        <v>0</v>
      </c>
      <c r="V266" s="7">
        <f t="shared" si="37"/>
        <v>0</v>
      </c>
      <c r="W266" s="7">
        <f>VLOOKUP(B266,CRITF!F:R,13,0)</f>
        <v>0</v>
      </c>
      <c r="X266" s="48">
        <f>VLOOKUP($B266,BJEU!$A:$E,5,0)</f>
        <v>0</v>
      </c>
      <c r="Y266" s="7">
        <f>VLOOKUP(B266,GPX!$A:$BC,55,0)</f>
        <v>0</v>
      </c>
      <c r="Z266" s="7">
        <f>VLOOKUP(B266,FRANCE!$A:$AQ,43,0)</f>
        <v>0</v>
      </c>
    </row>
    <row r="267" spans="2:26" ht="16.5" thickTop="1" thickBot="1" x14ac:dyDescent="0.4">
      <c r="B267">
        <v>12440023</v>
      </c>
      <c r="C267" s="1" t="s">
        <v>289</v>
      </c>
      <c r="D267" s="1">
        <f>VLOOKUP($B267,BF!$H:$O,8,0)</f>
        <v>0</v>
      </c>
      <c r="E267" s="1">
        <f>VLOOKUP($B267,MF!$H:$O,8,0)</f>
        <v>0</v>
      </c>
      <c r="F267" s="1">
        <f>VLOOKUP($B267,CF!$H:$O,8,0)</f>
        <v>0</v>
      </c>
      <c r="G267" s="1">
        <f>VLOOKUP($B267,JF!$H:$O,8,0)</f>
        <v>0</v>
      </c>
      <c r="H267" s="6">
        <f t="shared" si="38"/>
        <v>0</v>
      </c>
      <c r="I267" s="2">
        <f t="shared" si="39"/>
        <v>37</v>
      </c>
      <c r="J267" s="1">
        <f>VLOOKUP($B267,BG!$H:$O,8,0)</f>
        <v>0</v>
      </c>
      <c r="K267" s="1">
        <f>VLOOKUP($B267,MG!$H:$O,8,0)</f>
        <v>0</v>
      </c>
      <c r="L267" s="1">
        <f>VLOOKUP($B267,CG!$H:$O,8,0)</f>
        <v>0</v>
      </c>
      <c r="M267" s="1">
        <f>VLOOKUP($B267,JG!$H:$O,8,0)</f>
        <v>0</v>
      </c>
      <c r="N267" s="6">
        <f t="shared" si="40"/>
        <v>0</v>
      </c>
      <c r="O267" s="2">
        <f t="shared" si="41"/>
        <v>27</v>
      </c>
      <c r="R267" s="67" t="str">
        <f t="shared" si="42"/>
        <v/>
      </c>
      <c r="S267" s="68" t="str">
        <f t="shared" si="43"/>
        <v>SORINIERES (LES)</v>
      </c>
      <c r="T267" s="67">
        <f t="shared" si="44"/>
        <v>0</v>
      </c>
      <c r="U267" s="7">
        <f t="shared" si="36"/>
        <v>0</v>
      </c>
      <c r="V267" s="7">
        <f t="shared" si="37"/>
        <v>0</v>
      </c>
      <c r="W267" s="7">
        <f>VLOOKUP(B267,CRITF!F:R,13,0)</f>
        <v>0</v>
      </c>
      <c r="X267" s="48">
        <f>VLOOKUP($B267,BJEU!$A:$E,5,0)</f>
        <v>0</v>
      </c>
      <c r="Y267" s="7">
        <f>VLOOKUP(B267,GPX!$A:$BC,55,0)</f>
        <v>0</v>
      </c>
      <c r="Z267" s="7">
        <f>VLOOKUP(B267,FRANCE!$A:$AQ,43,0)</f>
        <v>0</v>
      </c>
    </row>
    <row r="268" spans="2:26" ht="16.5" thickTop="1" thickBot="1" x14ac:dyDescent="0.4">
      <c r="B268">
        <v>12440071</v>
      </c>
      <c r="C268" s="1" t="s">
        <v>290</v>
      </c>
      <c r="D268" s="1">
        <f>VLOOKUP($B268,BF!$H:$O,8,0)</f>
        <v>0</v>
      </c>
      <c r="E268" s="1">
        <f>VLOOKUP($B268,MF!$H:$O,8,0)</f>
        <v>0</v>
      </c>
      <c r="F268" s="1">
        <f>VLOOKUP($B268,CF!$H:$O,8,0)</f>
        <v>0</v>
      </c>
      <c r="G268" s="1">
        <f>VLOOKUP($B268,JF!$H:$O,8,0)</f>
        <v>0</v>
      </c>
      <c r="H268" s="6">
        <f t="shared" si="38"/>
        <v>0</v>
      </c>
      <c r="I268" s="2">
        <f t="shared" si="39"/>
        <v>37</v>
      </c>
      <c r="J268" s="1">
        <f>VLOOKUP($B268,BG!$H:$O,8,0)</f>
        <v>0</v>
      </c>
      <c r="K268" s="1">
        <f>VLOOKUP($B268,MG!$H:$O,8,0)</f>
        <v>0</v>
      </c>
      <c r="L268" s="1">
        <f>VLOOKUP($B268,CG!$H:$O,8,0)</f>
        <v>0</v>
      </c>
      <c r="M268" s="1">
        <f>VLOOKUP($B268,JG!$H:$O,8,0)</f>
        <v>0</v>
      </c>
      <c r="N268" s="6">
        <f t="shared" si="40"/>
        <v>0</v>
      </c>
      <c r="O268" s="2">
        <f t="shared" si="41"/>
        <v>27</v>
      </c>
      <c r="R268" s="67" t="str">
        <f t="shared" si="42"/>
        <v/>
      </c>
      <c r="S268" s="68" t="str">
        <f t="shared" si="43"/>
        <v>SOUDAN T.T.</v>
      </c>
      <c r="T268" s="67">
        <f t="shared" si="44"/>
        <v>0</v>
      </c>
      <c r="U268" s="7">
        <f t="shared" si="36"/>
        <v>0</v>
      </c>
      <c r="V268" s="7">
        <f t="shared" si="37"/>
        <v>0</v>
      </c>
      <c r="W268" s="7">
        <f>VLOOKUP(B268,CRITF!F:R,13,0)</f>
        <v>0</v>
      </c>
      <c r="X268" s="48">
        <f>VLOOKUP($B268,BJEU!$A:$E,5,0)</f>
        <v>0</v>
      </c>
      <c r="Y268" s="7">
        <f>VLOOKUP(B268,GPX!$A:$BC,55,0)</f>
        <v>0</v>
      </c>
      <c r="Z268" s="7">
        <f>VLOOKUP(B268,FRANCE!$A:$AQ,43,0)</f>
        <v>0</v>
      </c>
    </row>
    <row r="269" spans="2:26" ht="16.5" thickTop="1" thickBot="1" x14ac:dyDescent="0.4">
      <c r="B269">
        <v>12490123</v>
      </c>
      <c r="C269" s="1" t="s">
        <v>291</v>
      </c>
      <c r="D269" s="1">
        <f>VLOOKUP($B269,BF!$H:$O,8,0)</f>
        <v>0</v>
      </c>
      <c r="E269" s="1">
        <f>VLOOKUP($B269,MF!$H:$O,8,0)</f>
        <v>0</v>
      </c>
      <c r="F269" s="1">
        <f>VLOOKUP($B269,CF!$H:$O,8,0)</f>
        <v>0</v>
      </c>
      <c r="G269" s="1">
        <f>VLOOKUP($B269,JF!$H:$O,8,0)</f>
        <v>0</v>
      </c>
      <c r="H269" s="6">
        <f t="shared" si="38"/>
        <v>0</v>
      </c>
      <c r="I269" s="2">
        <f t="shared" si="39"/>
        <v>37</v>
      </c>
      <c r="J269" s="1">
        <f>VLOOKUP($B269,BG!$H:$O,8,0)</f>
        <v>0</v>
      </c>
      <c r="K269" s="1">
        <f>VLOOKUP($B269,MG!$H:$O,8,0)</f>
        <v>0</v>
      </c>
      <c r="L269" s="1">
        <f>VLOOKUP($B269,CG!$H:$O,8,0)</f>
        <v>0</v>
      </c>
      <c r="M269" s="1">
        <f>VLOOKUP($B269,JG!$H:$O,8,0)</f>
        <v>0</v>
      </c>
      <c r="N269" s="6">
        <f t="shared" si="40"/>
        <v>0</v>
      </c>
      <c r="O269" s="2">
        <f t="shared" si="41"/>
        <v>27</v>
      </c>
      <c r="R269" s="67" t="str">
        <f t="shared" si="42"/>
        <v/>
      </c>
      <c r="S269" s="68" t="str">
        <f t="shared" si="43"/>
        <v>SOULAIRE ET BOURG PING PONG</v>
      </c>
      <c r="T269" s="67">
        <f t="shared" si="44"/>
        <v>0</v>
      </c>
      <c r="U269" s="7">
        <f t="shared" si="36"/>
        <v>0</v>
      </c>
      <c r="V269" s="7">
        <f t="shared" si="37"/>
        <v>0</v>
      </c>
      <c r="W269" s="7">
        <f>VLOOKUP(B269,CRITF!F:R,13,0)</f>
        <v>0</v>
      </c>
      <c r="X269" s="48">
        <f>VLOOKUP($B269,BJEU!$A:$E,5,0)</f>
        <v>0</v>
      </c>
      <c r="Y269" s="7">
        <f>VLOOKUP(B269,GPX!$A:$BC,55,0)</f>
        <v>0</v>
      </c>
      <c r="Z269" s="7">
        <f>VLOOKUP(B269,FRANCE!$A:$AQ,43,0)</f>
        <v>0</v>
      </c>
    </row>
    <row r="270" spans="2:26" ht="16.5" thickTop="1" thickBot="1" x14ac:dyDescent="0.4">
      <c r="B270">
        <v>12530050</v>
      </c>
      <c r="C270" s="1" t="s">
        <v>292</v>
      </c>
      <c r="D270" s="1">
        <f>VLOOKUP($B270,BF!$H:$O,8,0)</f>
        <v>0</v>
      </c>
      <c r="E270" s="1">
        <f>VLOOKUP($B270,MF!$H:$O,8,0)</f>
        <v>0</v>
      </c>
      <c r="F270" s="1">
        <f>VLOOKUP($B270,CF!$H:$O,8,0)</f>
        <v>0</v>
      </c>
      <c r="G270" s="1">
        <f>VLOOKUP($B270,JF!$H:$O,8,0)</f>
        <v>0</v>
      </c>
      <c r="H270" s="6">
        <f t="shared" si="38"/>
        <v>0</v>
      </c>
      <c r="I270" s="2">
        <f t="shared" si="39"/>
        <v>37</v>
      </c>
      <c r="J270" s="1">
        <f>VLOOKUP($B270,BG!$H:$O,8,0)</f>
        <v>0</v>
      </c>
      <c r="K270" s="1">
        <f>VLOOKUP($B270,MG!$H:$O,8,0)</f>
        <v>0</v>
      </c>
      <c r="L270" s="1">
        <f>VLOOKUP($B270,CG!$H:$O,8,0)</f>
        <v>0</v>
      </c>
      <c r="M270" s="1">
        <f>VLOOKUP($B270,JG!$H:$O,8,0)</f>
        <v>0</v>
      </c>
      <c r="N270" s="6">
        <f t="shared" si="40"/>
        <v>0</v>
      </c>
      <c r="O270" s="2">
        <f t="shared" si="41"/>
        <v>27</v>
      </c>
      <c r="R270" s="67" t="str">
        <f t="shared" si="42"/>
        <v/>
      </c>
      <c r="S270" s="68" t="str">
        <f t="shared" si="43"/>
        <v>SOULGE ARGENTRE Entente</v>
      </c>
      <c r="T270" s="67">
        <f t="shared" si="44"/>
        <v>0</v>
      </c>
      <c r="U270" s="7">
        <f t="shared" si="36"/>
        <v>0</v>
      </c>
      <c r="V270" s="7">
        <f t="shared" si="37"/>
        <v>0</v>
      </c>
      <c r="W270" s="7">
        <f>VLOOKUP(B270,CRITF!F:R,13,0)</f>
        <v>0</v>
      </c>
      <c r="X270" s="48">
        <f>VLOOKUP($B270,BJEU!$A:$E,5,0)</f>
        <v>0</v>
      </c>
      <c r="Y270" s="7">
        <f>VLOOKUP(B270,GPX!$A:$BC,55,0)</f>
        <v>0</v>
      </c>
      <c r="Z270" s="7">
        <f>VLOOKUP(B270,FRANCE!$A:$AQ,43,0)</f>
        <v>0</v>
      </c>
    </row>
    <row r="271" spans="2:26" ht="16.5" thickTop="1" thickBot="1" x14ac:dyDescent="0.4">
      <c r="B271">
        <v>12720068</v>
      </c>
      <c r="C271" s="1" t="s">
        <v>293</v>
      </c>
      <c r="D271" s="1">
        <f>VLOOKUP($B271,BF!$H:$O,8,0)</f>
        <v>0</v>
      </c>
      <c r="E271" s="1">
        <f>VLOOKUP($B271,MF!$H:$O,8,0)</f>
        <v>0</v>
      </c>
      <c r="F271" s="1">
        <f>VLOOKUP($B271,CF!$H:$O,8,0)</f>
        <v>0</v>
      </c>
      <c r="G271" s="1">
        <f>VLOOKUP($B271,JF!$H:$O,8,0)</f>
        <v>0</v>
      </c>
      <c r="H271" s="6">
        <f t="shared" si="38"/>
        <v>0</v>
      </c>
      <c r="I271" s="2">
        <f t="shared" si="39"/>
        <v>37</v>
      </c>
      <c r="J271" s="1">
        <f>VLOOKUP($B271,BG!$H:$O,8,0)</f>
        <v>0</v>
      </c>
      <c r="K271" s="1">
        <f>VLOOKUP($B271,MG!$H:$O,8,0)</f>
        <v>0</v>
      </c>
      <c r="L271" s="1">
        <f>VLOOKUP($B271,CG!$H:$O,8,0)</f>
        <v>0</v>
      </c>
      <c r="M271" s="1">
        <f>VLOOKUP($B271,JG!$H:$O,8,0)</f>
        <v>0</v>
      </c>
      <c r="N271" s="6">
        <f t="shared" si="40"/>
        <v>0</v>
      </c>
      <c r="O271" s="2">
        <f t="shared" si="41"/>
        <v>27</v>
      </c>
      <c r="R271" s="67" t="str">
        <f t="shared" si="42"/>
        <v/>
      </c>
      <c r="S271" s="68" t="str">
        <f t="shared" si="43"/>
        <v>SOUVIGNE AS</v>
      </c>
      <c r="T271" s="67">
        <f t="shared" si="44"/>
        <v>0</v>
      </c>
      <c r="U271" s="7">
        <f t="shared" si="36"/>
        <v>0</v>
      </c>
      <c r="V271" s="7">
        <f t="shared" si="37"/>
        <v>0</v>
      </c>
      <c r="W271" s="7">
        <f>VLOOKUP(B271,CRITF!F:R,13,0)</f>
        <v>0</v>
      </c>
      <c r="X271" s="48">
        <f>VLOOKUP($B271,BJEU!$A:$E,5,0)</f>
        <v>0</v>
      </c>
      <c r="Y271" s="7">
        <f>VLOOKUP(B271,GPX!$A:$BC,55,0)</f>
        <v>0</v>
      </c>
      <c r="Z271" s="7">
        <f>VLOOKUP(B271,FRANCE!$A:$AQ,43,0)</f>
        <v>0</v>
      </c>
    </row>
    <row r="272" spans="2:26" ht="16.5" thickTop="1" thickBot="1" x14ac:dyDescent="0.4">
      <c r="B272">
        <v>12720062</v>
      </c>
      <c r="C272" s="1" t="s">
        <v>294</v>
      </c>
      <c r="D272" s="1">
        <f>VLOOKUP($B272,BF!$H:$O,8,0)</f>
        <v>0</v>
      </c>
      <c r="E272" s="1">
        <f>VLOOKUP($B272,MF!$H:$O,8,0)</f>
        <v>0</v>
      </c>
      <c r="F272" s="1">
        <f>VLOOKUP($B272,CF!$H:$O,8,0)</f>
        <v>0</v>
      </c>
      <c r="G272" s="1">
        <f>VLOOKUP($B272,JF!$H:$O,8,0)</f>
        <v>0</v>
      </c>
      <c r="H272" s="6">
        <f t="shared" si="38"/>
        <v>0</v>
      </c>
      <c r="I272" s="2">
        <f t="shared" si="39"/>
        <v>37</v>
      </c>
      <c r="J272" s="1">
        <f>VLOOKUP($B272,BG!$H:$O,8,0)</f>
        <v>0</v>
      </c>
      <c r="K272" s="1">
        <f>VLOOKUP($B272,MG!$H:$O,8,0)</f>
        <v>0</v>
      </c>
      <c r="L272" s="1">
        <f>VLOOKUP($B272,CG!$H:$O,8,0)</f>
        <v>0</v>
      </c>
      <c r="M272" s="1">
        <f>VLOOKUP($B272,JG!$H:$O,8,0)</f>
        <v>0</v>
      </c>
      <c r="N272" s="6">
        <f t="shared" si="40"/>
        <v>0</v>
      </c>
      <c r="O272" s="2">
        <f t="shared" si="41"/>
        <v>27</v>
      </c>
      <c r="R272" s="67" t="str">
        <f t="shared" si="42"/>
        <v/>
      </c>
      <c r="S272" s="68" t="str">
        <f t="shared" si="43"/>
        <v>SPAY CP</v>
      </c>
      <c r="T272" s="67">
        <f t="shared" si="44"/>
        <v>0</v>
      </c>
      <c r="U272" s="7">
        <f t="shared" si="36"/>
        <v>0</v>
      </c>
      <c r="V272" s="7">
        <f t="shared" si="37"/>
        <v>0</v>
      </c>
      <c r="W272" s="7">
        <f>VLOOKUP(B272,CRITF!F:R,13,0)</f>
        <v>0</v>
      </c>
      <c r="X272" s="48">
        <f>VLOOKUP($B272,BJEU!$A:$E,5,0)</f>
        <v>0</v>
      </c>
      <c r="Y272" s="7">
        <f>VLOOKUP(B272,GPX!$A:$BC,55,0)</f>
        <v>0</v>
      </c>
      <c r="Z272" s="7">
        <f>VLOOKUP(B272,FRANCE!$A:$AQ,43,0)</f>
        <v>0</v>
      </c>
    </row>
    <row r="273" spans="2:26" ht="16.5" thickTop="1" thickBot="1" x14ac:dyDescent="0.4">
      <c r="B273">
        <v>12850001</v>
      </c>
      <c r="C273" s="1" t="s">
        <v>700</v>
      </c>
      <c r="D273" s="1">
        <f>VLOOKUP($B273,BF!$H:$O,8,0)</f>
        <v>0</v>
      </c>
      <c r="E273" s="1">
        <f>VLOOKUP($B273,MF!$H:$O,8,0)</f>
        <v>0</v>
      </c>
      <c r="F273" s="1">
        <f>VLOOKUP($B273,CF!$H:$O,8,0)</f>
        <v>0</v>
      </c>
      <c r="G273" s="1">
        <f>VLOOKUP($B273,JF!$H:$O,8,0)</f>
        <v>0</v>
      </c>
      <c r="H273" s="6">
        <f t="shared" si="38"/>
        <v>0</v>
      </c>
      <c r="I273" s="2">
        <f t="shared" si="39"/>
        <v>37</v>
      </c>
      <c r="J273" s="1">
        <f>VLOOKUP($B273,BG!$H:$O,8,0)</f>
        <v>0</v>
      </c>
      <c r="K273" s="1">
        <f>VLOOKUP($B273,MG!$H:$O,8,0)</f>
        <v>0</v>
      </c>
      <c r="L273" s="1">
        <f>VLOOKUP($B273,CG!$H:$O,8,0)</f>
        <v>0</v>
      </c>
      <c r="M273" s="1">
        <f>VLOOKUP($B273,JG!$H:$O,8,0)</f>
        <v>0</v>
      </c>
      <c r="N273" s="6">
        <f t="shared" si="40"/>
        <v>0</v>
      </c>
      <c r="O273" s="2">
        <f t="shared" si="41"/>
        <v>27</v>
      </c>
      <c r="R273" s="67" t="str">
        <f t="shared" si="42"/>
        <v/>
      </c>
      <c r="S273" s="68" t="str">
        <f t="shared" si="43"/>
        <v xml:space="preserve">Sporting Club Jardais Tennis de </v>
      </c>
      <c r="T273" s="67">
        <f t="shared" si="44"/>
        <v>0</v>
      </c>
      <c r="U273" s="7">
        <f t="shared" si="36"/>
        <v>0</v>
      </c>
      <c r="V273" s="7">
        <f t="shared" si="37"/>
        <v>0</v>
      </c>
      <c r="W273" s="7">
        <f>VLOOKUP(B273,CRITF!F:R,13,0)</f>
        <v>0</v>
      </c>
      <c r="X273" s="48">
        <f>VLOOKUP($B273,BJEU!$A:$E,5,0)</f>
        <v>0</v>
      </c>
      <c r="Y273" s="7">
        <f>VLOOKUP(B273,GPX!$A:$BC,55,0)</f>
        <v>0</v>
      </c>
      <c r="Z273" s="7">
        <f>VLOOKUP(B273,FRANCE!$A:$AQ,43,0)</f>
        <v>0</v>
      </c>
    </row>
    <row r="274" spans="2:26" ht="16.5" thickTop="1" thickBot="1" x14ac:dyDescent="0.4">
      <c r="B274">
        <v>12530011</v>
      </c>
      <c r="C274" s="1" t="s">
        <v>295</v>
      </c>
      <c r="D274" s="1">
        <f>VLOOKUP($B274,BF!$H:$O,8,0)</f>
        <v>0</v>
      </c>
      <c r="E274" s="1">
        <f>VLOOKUP($B274,MF!$H:$O,8,0)</f>
        <v>0</v>
      </c>
      <c r="F274" s="1">
        <f>VLOOKUP($B274,CF!$H:$O,8,0)</f>
        <v>0</v>
      </c>
      <c r="G274" s="1">
        <f>VLOOKUP($B274,JF!$H:$O,8,0)</f>
        <v>0</v>
      </c>
      <c r="H274" s="6">
        <f t="shared" si="38"/>
        <v>0</v>
      </c>
      <c r="I274" s="2">
        <f t="shared" si="39"/>
        <v>37</v>
      </c>
      <c r="J274" s="1">
        <f>VLOOKUP($B274,BG!$H:$O,8,0)</f>
        <v>0</v>
      </c>
      <c r="K274" s="1">
        <f>VLOOKUP($B274,MG!$H:$O,8,0)</f>
        <v>0</v>
      </c>
      <c r="L274" s="1">
        <f>VLOOKUP($B274,CG!$H:$O,8,0)</f>
        <v>0</v>
      </c>
      <c r="M274" s="1">
        <f>VLOOKUP($B274,JG!$H:$O,8,0)</f>
        <v>0</v>
      </c>
      <c r="N274" s="6">
        <f t="shared" si="40"/>
        <v>0</v>
      </c>
      <c r="O274" s="2">
        <f t="shared" si="41"/>
        <v>27</v>
      </c>
      <c r="R274" s="67" t="str">
        <f t="shared" si="42"/>
        <v/>
      </c>
      <c r="S274" s="68" t="str">
        <f t="shared" si="43"/>
        <v>ST AIGNAN SUR ROE Espoir</v>
      </c>
      <c r="T274" s="67">
        <f t="shared" si="44"/>
        <v>0</v>
      </c>
      <c r="U274" s="7">
        <f t="shared" si="36"/>
        <v>0</v>
      </c>
      <c r="V274" s="7">
        <f t="shared" si="37"/>
        <v>0</v>
      </c>
      <c r="W274" s="7">
        <f>VLOOKUP(B274,CRITF!F:R,13,0)</f>
        <v>0</v>
      </c>
      <c r="X274" s="48">
        <f>VLOOKUP($B274,BJEU!$A:$E,5,0)</f>
        <v>0</v>
      </c>
      <c r="Y274" s="7">
        <f>VLOOKUP(B274,GPX!$A:$BC,55,0)</f>
        <v>0</v>
      </c>
      <c r="Z274" s="7">
        <f>VLOOKUP(B274,FRANCE!$A:$AQ,43,0)</f>
        <v>0</v>
      </c>
    </row>
    <row r="275" spans="2:26" ht="16.5" thickTop="1" thickBot="1" x14ac:dyDescent="0.4">
      <c r="B275">
        <v>12490120</v>
      </c>
      <c r="C275" s="1" t="s">
        <v>296</v>
      </c>
      <c r="D275" s="1">
        <f>VLOOKUP($B275,BF!$H:$O,8,0)</f>
        <v>0</v>
      </c>
      <c r="E275" s="1">
        <f>VLOOKUP($B275,MF!$H:$O,8,0)</f>
        <v>0</v>
      </c>
      <c r="F275" s="1">
        <f>VLOOKUP($B275,CF!$H:$O,8,0)</f>
        <v>0</v>
      </c>
      <c r="G275" s="1">
        <f>VLOOKUP($B275,JF!$H:$O,8,0)</f>
        <v>0</v>
      </c>
      <c r="H275" s="6">
        <f t="shared" si="38"/>
        <v>0</v>
      </c>
      <c r="I275" s="2">
        <f t="shared" si="39"/>
        <v>37</v>
      </c>
      <c r="J275" s="1">
        <f>VLOOKUP($B275,BG!$H:$O,8,0)</f>
        <v>0</v>
      </c>
      <c r="K275" s="1">
        <f>VLOOKUP($B275,MG!$H:$O,8,0)</f>
        <v>0</v>
      </c>
      <c r="L275" s="1">
        <f>VLOOKUP($B275,CG!$H:$O,8,0)</f>
        <v>0</v>
      </c>
      <c r="M275" s="1">
        <f>VLOOKUP($B275,JG!$H:$O,8,0)</f>
        <v>0</v>
      </c>
      <c r="N275" s="6">
        <f t="shared" si="40"/>
        <v>0</v>
      </c>
      <c r="O275" s="2">
        <f t="shared" si="41"/>
        <v>27</v>
      </c>
      <c r="R275" s="67" t="str">
        <f t="shared" si="42"/>
        <v/>
      </c>
      <c r="S275" s="68" t="str">
        <f t="shared" si="43"/>
        <v>ST ANDRE DE LA MARCHE TT</v>
      </c>
      <c r="T275" s="67">
        <f t="shared" si="44"/>
        <v>0</v>
      </c>
      <c r="U275" s="7">
        <f t="shared" si="36"/>
        <v>0</v>
      </c>
      <c r="V275" s="7">
        <f t="shared" si="37"/>
        <v>0</v>
      </c>
      <c r="W275" s="7">
        <f>VLOOKUP(B275,CRITF!F:R,13,0)</f>
        <v>0</v>
      </c>
      <c r="X275" s="48">
        <f>VLOOKUP($B275,BJEU!$A:$E,5,0)</f>
        <v>0</v>
      </c>
      <c r="Y275" s="7">
        <f>VLOOKUP(B275,GPX!$A:$BC,55,0)</f>
        <v>0</v>
      </c>
      <c r="Z275" s="7">
        <f>VLOOKUP(B275,FRANCE!$A:$AQ,43,0)</f>
        <v>0</v>
      </c>
    </row>
    <row r="276" spans="2:26" ht="16.5" thickTop="1" thickBot="1" x14ac:dyDescent="0.4">
      <c r="B276">
        <v>12850042</v>
      </c>
      <c r="C276" s="1" t="s">
        <v>297</v>
      </c>
      <c r="D276" s="1">
        <f>VLOOKUP($B276,BF!$H:$O,8,0)</f>
        <v>0</v>
      </c>
      <c r="E276" s="1">
        <f>VLOOKUP($B276,MF!$H:$O,8,0)</f>
        <v>0</v>
      </c>
      <c r="F276" s="1">
        <f>VLOOKUP($B276,CF!$H:$O,8,0)</f>
        <v>0</v>
      </c>
      <c r="G276" s="1">
        <f>VLOOKUP($B276,JF!$H:$O,8,0)</f>
        <v>0</v>
      </c>
      <c r="H276" s="6">
        <f t="shared" si="38"/>
        <v>0</v>
      </c>
      <c r="I276" s="2">
        <f t="shared" si="39"/>
        <v>37</v>
      </c>
      <c r="J276" s="1">
        <f>VLOOKUP($B276,BG!$H:$O,8,0)</f>
        <v>0</v>
      </c>
      <c r="K276" s="1">
        <f>VLOOKUP($B276,MG!$H:$O,8,0)</f>
        <v>0</v>
      </c>
      <c r="L276" s="1">
        <f>VLOOKUP($B276,CG!$H:$O,8,0)</f>
        <v>0</v>
      </c>
      <c r="M276" s="1">
        <f>VLOOKUP($B276,JG!$H:$O,8,0)</f>
        <v>0</v>
      </c>
      <c r="N276" s="6">
        <f t="shared" si="40"/>
        <v>0</v>
      </c>
      <c r="O276" s="2">
        <f t="shared" si="41"/>
        <v>27</v>
      </c>
      <c r="R276" s="67" t="str">
        <f t="shared" si="42"/>
        <v/>
      </c>
      <c r="S276" s="68" t="str">
        <f t="shared" si="43"/>
        <v>ST ANDRE G. D OIE US</v>
      </c>
      <c r="T276" s="67">
        <f t="shared" si="44"/>
        <v>0</v>
      </c>
      <c r="U276" s="7">
        <f t="shared" si="36"/>
        <v>0</v>
      </c>
      <c r="V276" s="7">
        <f t="shared" si="37"/>
        <v>0</v>
      </c>
      <c r="W276" s="7">
        <f>VLOOKUP(B276,CRITF!F:R,13,0)</f>
        <v>0</v>
      </c>
      <c r="X276" s="48">
        <f>VLOOKUP($B276,BJEU!$A:$E,5,0)</f>
        <v>0</v>
      </c>
      <c r="Y276" s="7">
        <f>VLOOKUP(B276,GPX!$A:$BC,55,0)</f>
        <v>0</v>
      </c>
      <c r="Z276" s="7">
        <f>VLOOKUP(B276,FRANCE!$A:$AQ,43,0)</f>
        <v>0</v>
      </c>
    </row>
    <row r="277" spans="2:26" ht="16.5" thickTop="1" thickBot="1" x14ac:dyDescent="0.4">
      <c r="B277">
        <v>12850093</v>
      </c>
      <c r="C277" s="1" t="s">
        <v>298</v>
      </c>
      <c r="D277" s="1">
        <f>VLOOKUP($B277,BF!$H:$O,8,0)</f>
        <v>0</v>
      </c>
      <c r="E277" s="1">
        <f>VLOOKUP($B277,MF!$H:$O,8,0)</f>
        <v>0</v>
      </c>
      <c r="F277" s="1">
        <f>VLOOKUP($B277,CF!$H:$O,8,0)</f>
        <v>0</v>
      </c>
      <c r="G277" s="1">
        <f>VLOOKUP($B277,JF!$H:$O,8,0)</f>
        <v>0</v>
      </c>
      <c r="H277" s="6">
        <f t="shared" si="38"/>
        <v>0</v>
      </c>
      <c r="I277" s="2">
        <f t="shared" si="39"/>
        <v>37</v>
      </c>
      <c r="J277" s="1">
        <f>VLOOKUP($B277,BG!$H:$O,8,0)</f>
        <v>0</v>
      </c>
      <c r="K277" s="1">
        <f>VLOOKUP($B277,MG!$H:$O,8,0)</f>
        <v>0</v>
      </c>
      <c r="L277" s="1">
        <f>VLOOKUP($B277,CG!$H:$O,8,0)</f>
        <v>0</v>
      </c>
      <c r="M277" s="1">
        <f>VLOOKUP($B277,JG!$H:$O,8,0)</f>
        <v>0</v>
      </c>
      <c r="N277" s="6">
        <f t="shared" si="40"/>
        <v>0</v>
      </c>
      <c r="O277" s="2">
        <f t="shared" si="41"/>
        <v>27</v>
      </c>
      <c r="R277" s="67" t="str">
        <f t="shared" si="42"/>
        <v/>
      </c>
      <c r="S277" s="68" t="str">
        <f t="shared" si="43"/>
        <v>ST AUBIN-ST MARTIN-GAUBR.</v>
      </c>
      <c r="T277" s="67">
        <f t="shared" si="44"/>
        <v>0</v>
      </c>
      <c r="U277" s="7">
        <f t="shared" si="36"/>
        <v>0</v>
      </c>
      <c r="V277" s="7">
        <f t="shared" si="37"/>
        <v>0</v>
      </c>
      <c r="W277" s="7">
        <f>VLOOKUP(B277,CRITF!F:R,13,0)</f>
        <v>0</v>
      </c>
      <c r="X277" s="48">
        <f>VLOOKUP($B277,BJEU!$A:$E,5,0)</f>
        <v>0</v>
      </c>
      <c r="Y277" s="7">
        <f>VLOOKUP(B277,GPX!$A:$BC,55,0)</f>
        <v>0</v>
      </c>
      <c r="Z277" s="7">
        <f>VLOOKUP(B277,FRANCE!$A:$AQ,43,0)</f>
        <v>0</v>
      </c>
    </row>
    <row r="278" spans="2:26" ht="16.5" thickTop="1" thickBot="1" x14ac:dyDescent="0.4">
      <c r="B278">
        <v>12490062</v>
      </c>
      <c r="C278" s="1" t="s">
        <v>299</v>
      </c>
      <c r="D278" s="1">
        <f>VLOOKUP($B278,BF!$H:$O,8,0)</f>
        <v>0</v>
      </c>
      <c r="E278" s="1">
        <f>VLOOKUP($B278,MF!$H:$O,8,0)</f>
        <v>0</v>
      </c>
      <c r="F278" s="1">
        <f>VLOOKUP($B278,CF!$H:$O,8,0)</f>
        <v>0</v>
      </c>
      <c r="G278" s="1">
        <f>VLOOKUP($B278,JF!$H:$O,8,0)</f>
        <v>0</v>
      </c>
      <c r="H278" s="6">
        <f t="shared" si="38"/>
        <v>0</v>
      </c>
      <c r="I278" s="2">
        <f t="shared" si="39"/>
        <v>37</v>
      </c>
      <c r="J278" s="1">
        <f>VLOOKUP($B278,BG!$H:$O,8,0)</f>
        <v>0</v>
      </c>
      <c r="K278" s="1">
        <f>VLOOKUP($B278,MG!$H:$O,8,0)</f>
        <v>0</v>
      </c>
      <c r="L278" s="1">
        <f>VLOOKUP($B278,CG!$H:$O,8,0)</f>
        <v>0</v>
      </c>
      <c r="M278" s="1">
        <f>VLOOKUP($B278,JG!$H:$O,8,0)</f>
        <v>0</v>
      </c>
      <c r="N278" s="6">
        <f t="shared" si="40"/>
        <v>0</v>
      </c>
      <c r="O278" s="2">
        <f t="shared" si="41"/>
        <v>27</v>
      </c>
      <c r="R278" s="67" t="str">
        <f t="shared" si="42"/>
        <v/>
      </c>
      <c r="S278" s="68" t="str">
        <f t="shared" si="43"/>
        <v>ST BARTHELEMY T2T</v>
      </c>
      <c r="T278" s="67">
        <f t="shared" si="44"/>
        <v>0</v>
      </c>
      <c r="U278" s="7">
        <f t="shared" si="36"/>
        <v>0</v>
      </c>
      <c r="V278" s="7">
        <f t="shared" si="37"/>
        <v>0</v>
      </c>
      <c r="W278" s="7">
        <f>VLOOKUP(B278,CRITF!F:R,13,0)</f>
        <v>0</v>
      </c>
      <c r="X278" s="48">
        <f>VLOOKUP($B278,BJEU!$A:$E,5,0)</f>
        <v>0</v>
      </c>
      <c r="Y278" s="7">
        <f>VLOOKUP(B278,GPX!$A:$BC,55,0)</f>
        <v>0</v>
      </c>
      <c r="Z278" s="7">
        <f>VLOOKUP(B278,FRANCE!$A:$AQ,43,0)</f>
        <v>0</v>
      </c>
    </row>
    <row r="279" spans="2:26" ht="16.5" thickTop="1" thickBot="1" x14ac:dyDescent="0.4">
      <c r="B279">
        <v>12530058</v>
      </c>
      <c r="C279" s="1" t="s">
        <v>300</v>
      </c>
      <c r="D279" s="1">
        <f>VLOOKUP($B279,BF!$H:$O,8,0)</f>
        <v>0</v>
      </c>
      <c r="E279" s="1">
        <f>VLOOKUP($B279,MF!$H:$O,8,0)</f>
        <v>0</v>
      </c>
      <c r="F279" s="1">
        <f>VLOOKUP($B279,CF!$H:$O,8,0)</f>
        <v>2</v>
      </c>
      <c r="G279" s="1">
        <f>VLOOKUP($B279,JF!$H:$O,8,0)</f>
        <v>0</v>
      </c>
      <c r="H279" s="6">
        <f t="shared" si="38"/>
        <v>2</v>
      </c>
      <c r="I279" s="2">
        <f t="shared" si="39"/>
        <v>33</v>
      </c>
      <c r="J279" s="1">
        <f>VLOOKUP($B279,BG!$H:$O,8,0)</f>
        <v>0</v>
      </c>
      <c r="K279" s="1">
        <f>VLOOKUP($B279,MG!$H:$O,8,0)</f>
        <v>0</v>
      </c>
      <c r="L279" s="1">
        <f>VLOOKUP($B279,CG!$H:$O,8,0)</f>
        <v>0</v>
      </c>
      <c r="M279" s="1">
        <f>VLOOKUP($B279,JG!$H:$O,8,0)</f>
        <v>0</v>
      </c>
      <c r="N279" s="6">
        <f t="shared" si="40"/>
        <v>0</v>
      </c>
      <c r="O279" s="2">
        <f t="shared" si="41"/>
        <v>27</v>
      </c>
      <c r="R279" s="67" t="str">
        <f t="shared" si="42"/>
        <v/>
      </c>
      <c r="S279" s="68" t="str">
        <f t="shared" si="43"/>
        <v>St BERTHEVIN/St LOUP-53 US</v>
      </c>
      <c r="T279" s="67">
        <f t="shared" si="44"/>
        <v>0</v>
      </c>
      <c r="U279" s="7">
        <f t="shared" si="36"/>
        <v>0</v>
      </c>
      <c r="V279" s="7">
        <f t="shared" si="37"/>
        <v>0</v>
      </c>
      <c r="W279" s="7">
        <f>VLOOKUP(B279,CRITF!F:R,13,0)</f>
        <v>0</v>
      </c>
      <c r="X279" s="48">
        <f>VLOOKUP($B279,BJEU!$A:$E,5,0)</f>
        <v>0</v>
      </c>
      <c r="Y279" s="7">
        <f>VLOOKUP(B279,GPX!$A:$BC,55,0)</f>
        <v>0</v>
      </c>
      <c r="Z279" s="7">
        <f>VLOOKUP(B279,FRANCE!$A:$AQ,43,0)</f>
        <v>0</v>
      </c>
    </row>
    <row r="280" spans="2:26" ht="16.5" thickTop="1" thickBot="1" x14ac:dyDescent="0.4">
      <c r="B280">
        <v>12440029</v>
      </c>
      <c r="C280" s="1" t="s">
        <v>301</v>
      </c>
      <c r="D280" s="1">
        <f>VLOOKUP($B280,BF!$H:$O,8,0)</f>
        <v>0</v>
      </c>
      <c r="E280" s="1">
        <f>VLOOKUP($B280,MF!$H:$O,8,0)</f>
        <v>0</v>
      </c>
      <c r="F280" s="1">
        <f>VLOOKUP($B280,CF!$H:$O,8,0)</f>
        <v>0</v>
      </c>
      <c r="G280" s="1">
        <f>VLOOKUP($B280,JF!$H:$O,8,0)</f>
        <v>0</v>
      </c>
      <c r="H280" s="6">
        <f t="shared" si="38"/>
        <v>0</v>
      </c>
      <c r="I280" s="2">
        <f t="shared" si="39"/>
        <v>37</v>
      </c>
      <c r="J280" s="1">
        <f>VLOOKUP($B280,BG!$H:$O,8,0)</f>
        <v>0</v>
      </c>
      <c r="K280" s="1">
        <f>VLOOKUP($B280,MG!$H:$O,8,0)</f>
        <v>0</v>
      </c>
      <c r="L280" s="1">
        <f>VLOOKUP($B280,CG!$H:$O,8,0)</f>
        <v>0</v>
      </c>
      <c r="M280" s="1">
        <f>VLOOKUP($B280,JG!$H:$O,8,0)</f>
        <v>0</v>
      </c>
      <c r="N280" s="6">
        <f t="shared" si="40"/>
        <v>0</v>
      </c>
      <c r="O280" s="2">
        <f t="shared" si="41"/>
        <v>27</v>
      </c>
      <c r="R280" s="67" t="str">
        <f t="shared" si="42"/>
        <v/>
      </c>
      <c r="S280" s="68" t="str">
        <f t="shared" si="43"/>
        <v>ST BREVIN T.T.</v>
      </c>
      <c r="T280" s="67">
        <f t="shared" si="44"/>
        <v>0</v>
      </c>
      <c r="U280" s="7">
        <f t="shared" ref="U280:U343" si="45">IF(I280=1,32,IF(I280=2,28,IF(I280=3,24,IF(I280=4,20,IF(I280=5,16,IF(I280=6,12,IF(I280=7,8,IF(I280=8,4,0))))))))</f>
        <v>0</v>
      </c>
      <c r="V280" s="7">
        <f t="shared" ref="V280:V343" si="46">IF(O280=1,32,IF(O280=2,28,IF(O280=3,24,IF(O280=4,20,IF(O280=5,16,IF(O280=6,12,IF(O280=7,8,IF(O280=8,4,0))))))))</f>
        <v>0</v>
      </c>
      <c r="W280" s="7">
        <f>VLOOKUP(B280,CRITF!F:R,13,0)</f>
        <v>0</v>
      </c>
      <c r="X280" s="48">
        <f>VLOOKUP($B280,BJEU!$A:$E,5,0)</f>
        <v>0</v>
      </c>
      <c r="Y280" s="7">
        <f>VLOOKUP(B280,GPX!$A:$BC,55,0)</f>
        <v>0</v>
      </c>
      <c r="Z280" s="7">
        <f>VLOOKUP(B280,FRANCE!$A:$AQ,43,0)</f>
        <v>0</v>
      </c>
    </row>
    <row r="281" spans="2:26" ht="16.5" thickTop="1" thickBot="1" x14ac:dyDescent="0.4">
      <c r="B281">
        <v>12850163</v>
      </c>
      <c r="C281" s="1" t="s">
        <v>302</v>
      </c>
      <c r="D281" s="1">
        <f>VLOOKUP($B281,BF!$H:$O,8,0)</f>
        <v>0</v>
      </c>
      <c r="E281" s="1">
        <f>VLOOKUP($B281,MF!$H:$O,8,0)</f>
        <v>0</v>
      </c>
      <c r="F281" s="1">
        <f>VLOOKUP($B281,CF!$H:$O,8,0)</f>
        <v>0</v>
      </c>
      <c r="G281" s="1">
        <f>VLOOKUP($B281,JF!$H:$O,8,0)</f>
        <v>0</v>
      </c>
      <c r="H281" s="6">
        <f t="shared" si="38"/>
        <v>0</v>
      </c>
      <c r="I281" s="2">
        <f t="shared" si="39"/>
        <v>37</v>
      </c>
      <c r="J281" s="1">
        <f>VLOOKUP($B281,BG!$H:$O,8,0)</f>
        <v>0</v>
      </c>
      <c r="K281" s="1">
        <f>VLOOKUP($B281,MG!$H:$O,8,0)</f>
        <v>0</v>
      </c>
      <c r="L281" s="1">
        <f>VLOOKUP($B281,CG!$H:$O,8,0)</f>
        <v>0</v>
      </c>
      <c r="M281" s="1">
        <f>VLOOKUP($B281,JG!$H:$O,8,0)</f>
        <v>0</v>
      </c>
      <c r="N281" s="6">
        <f t="shared" si="40"/>
        <v>0</v>
      </c>
      <c r="O281" s="2">
        <f t="shared" si="41"/>
        <v>27</v>
      </c>
      <c r="R281" s="67" t="str">
        <f t="shared" si="42"/>
        <v/>
      </c>
      <c r="S281" s="68" t="str">
        <f t="shared" si="43"/>
        <v>ST CHRISTOPHE DU LIGNERON</v>
      </c>
      <c r="T281" s="67">
        <f t="shared" si="44"/>
        <v>0</v>
      </c>
      <c r="U281" s="7">
        <f t="shared" si="45"/>
        <v>0</v>
      </c>
      <c r="V281" s="7">
        <f t="shared" si="46"/>
        <v>0</v>
      </c>
      <c r="W281" s="7">
        <f>VLOOKUP(B281,CRITF!F:R,13,0)</f>
        <v>0</v>
      </c>
      <c r="X281" s="48">
        <f>VLOOKUP($B281,BJEU!$A:$E,5,0)</f>
        <v>0</v>
      </c>
      <c r="Y281" s="7">
        <f>VLOOKUP(B281,GPX!$A:$BC,55,0)</f>
        <v>0</v>
      </c>
      <c r="Z281" s="7">
        <f>VLOOKUP(B281,FRANCE!$A:$AQ,43,0)</f>
        <v>0</v>
      </c>
    </row>
    <row r="282" spans="2:26" ht="16.5" thickTop="1" thickBot="1" x14ac:dyDescent="0.4">
      <c r="B282">
        <v>12440075</v>
      </c>
      <c r="C282" s="1" t="s">
        <v>303</v>
      </c>
      <c r="D282" s="1">
        <f>VLOOKUP($B282,BF!$H:$O,8,0)</f>
        <v>0</v>
      </c>
      <c r="E282" s="1">
        <f>VLOOKUP($B282,MF!$H:$O,8,0)</f>
        <v>0</v>
      </c>
      <c r="F282" s="1">
        <f>VLOOKUP($B282,CF!$H:$O,8,0)</f>
        <v>0</v>
      </c>
      <c r="G282" s="1">
        <f>VLOOKUP($B282,JF!$H:$O,8,0)</f>
        <v>4</v>
      </c>
      <c r="H282" s="6">
        <f t="shared" si="38"/>
        <v>4</v>
      </c>
      <c r="I282" s="2">
        <f t="shared" si="39"/>
        <v>27</v>
      </c>
      <c r="J282" s="1">
        <f>VLOOKUP($B282,BG!$H:$O,8,0)</f>
        <v>0</v>
      </c>
      <c r="K282" s="1">
        <f>VLOOKUP($B282,MG!$H:$O,8,0)</f>
        <v>6</v>
      </c>
      <c r="L282" s="1">
        <f>VLOOKUP($B282,CG!$H:$O,8,0)</f>
        <v>0</v>
      </c>
      <c r="M282" s="1">
        <f>VLOOKUP($B282,JG!$H:$O,8,0)</f>
        <v>0</v>
      </c>
      <c r="N282" s="6">
        <f t="shared" si="40"/>
        <v>6</v>
      </c>
      <c r="O282" s="2">
        <f t="shared" si="41"/>
        <v>20</v>
      </c>
      <c r="R282" s="67">
        <f t="shared" si="42"/>
        <v>28</v>
      </c>
      <c r="S282" s="68" t="str">
        <f t="shared" si="43"/>
        <v>ST COLOMBAN T.T.</v>
      </c>
      <c r="T282" s="67">
        <f t="shared" si="44"/>
        <v>25</v>
      </c>
      <c r="U282" s="7">
        <f t="shared" si="45"/>
        <v>0</v>
      </c>
      <c r="V282" s="7">
        <f t="shared" si="46"/>
        <v>0</v>
      </c>
      <c r="W282" s="7">
        <f>VLOOKUP(B282,CRITF!F:R,13,0)</f>
        <v>10</v>
      </c>
      <c r="X282" s="48">
        <f>VLOOKUP($B282,BJEU!$A:$E,5,0)</f>
        <v>0</v>
      </c>
      <c r="Y282" s="7">
        <f>VLOOKUP(B282,GPX!$A:$BC,55,0)</f>
        <v>15</v>
      </c>
      <c r="Z282" s="7">
        <f>VLOOKUP(B282,FRANCE!$A:$AQ,43,0)</f>
        <v>0</v>
      </c>
    </row>
    <row r="283" spans="2:26" ht="16.5" thickTop="1" thickBot="1" x14ac:dyDescent="0.4">
      <c r="B283">
        <v>12850034</v>
      </c>
      <c r="C283" s="1" t="s">
        <v>304</v>
      </c>
      <c r="D283" s="1">
        <f>VLOOKUP($B283,BF!$H:$O,8,0)</f>
        <v>0</v>
      </c>
      <c r="E283" s="1">
        <f>VLOOKUP($B283,MF!$H:$O,8,0)</f>
        <v>0</v>
      </c>
      <c r="F283" s="1">
        <f>VLOOKUP($B283,CF!$H:$O,8,0)</f>
        <v>0</v>
      </c>
      <c r="G283" s="1">
        <f>VLOOKUP($B283,JF!$H:$O,8,0)</f>
        <v>0</v>
      </c>
      <c r="H283" s="6">
        <f t="shared" si="38"/>
        <v>0</v>
      </c>
      <c r="I283" s="2">
        <f t="shared" si="39"/>
        <v>37</v>
      </c>
      <c r="J283" s="1">
        <f>VLOOKUP($B283,BG!$H:$O,8,0)</f>
        <v>0</v>
      </c>
      <c r="K283" s="1">
        <f>VLOOKUP($B283,MG!$H:$O,8,0)</f>
        <v>0</v>
      </c>
      <c r="L283" s="1">
        <f>VLOOKUP($B283,CG!$H:$O,8,0)</f>
        <v>0</v>
      </c>
      <c r="M283" s="1">
        <f>VLOOKUP($B283,JG!$H:$O,8,0)</f>
        <v>0</v>
      </c>
      <c r="N283" s="6">
        <f t="shared" si="40"/>
        <v>0</v>
      </c>
      <c r="O283" s="2">
        <f t="shared" si="41"/>
        <v>27</v>
      </c>
      <c r="R283" s="67" t="str">
        <f t="shared" si="42"/>
        <v/>
      </c>
      <c r="S283" s="68" t="str">
        <f t="shared" si="43"/>
        <v>ST DENIS CHEVASSE ES</v>
      </c>
      <c r="T283" s="67">
        <f t="shared" si="44"/>
        <v>0</v>
      </c>
      <c r="U283" s="7">
        <f t="shared" si="45"/>
        <v>0</v>
      </c>
      <c r="V283" s="7">
        <f t="shared" si="46"/>
        <v>0</v>
      </c>
      <c r="W283" s="7">
        <f>VLOOKUP(B283,CRITF!F:R,13,0)</f>
        <v>0</v>
      </c>
      <c r="X283" s="48">
        <f>VLOOKUP($B283,BJEU!$A:$E,5,0)</f>
        <v>0</v>
      </c>
      <c r="Y283" s="7">
        <f>VLOOKUP(B283,GPX!$A:$BC,55,0)</f>
        <v>0</v>
      </c>
      <c r="Z283" s="7">
        <f>VLOOKUP(B283,FRANCE!$A:$AQ,43,0)</f>
        <v>0</v>
      </c>
    </row>
    <row r="284" spans="2:26" ht="16.5" thickTop="1" thickBot="1" x14ac:dyDescent="0.4">
      <c r="B284">
        <v>12530144</v>
      </c>
      <c r="C284" s="1" t="s">
        <v>305</v>
      </c>
      <c r="D284" s="1">
        <f>VLOOKUP($B284,BF!$H:$O,8,0)</f>
        <v>0</v>
      </c>
      <c r="E284" s="1">
        <f>VLOOKUP($B284,MF!$H:$O,8,0)</f>
        <v>0</v>
      </c>
      <c r="F284" s="1">
        <f>VLOOKUP($B284,CF!$H:$O,8,0)</f>
        <v>0</v>
      </c>
      <c r="G284" s="1">
        <f>VLOOKUP($B284,JF!$H:$O,8,0)</f>
        <v>0</v>
      </c>
      <c r="H284" s="6">
        <f t="shared" si="38"/>
        <v>0</v>
      </c>
      <c r="I284" s="2">
        <f t="shared" si="39"/>
        <v>37</v>
      </c>
      <c r="J284" s="1">
        <f>VLOOKUP($B284,BG!$H:$O,8,0)</f>
        <v>0</v>
      </c>
      <c r="K284" s="1">
        <f>VLOOKUP($B284,MG!$H:$O,8,0)</f>
        <v>0</v>
      </c>
      <c r="L284" s="1">
        <f>VLOOKUP($B284,CG!$H:$O,8,0)</f>
        <v>0</v>
      </c>
      <c r="M284" s="1">
        <f>VLOOKUP($B284,JG!$H:$O,8,0)</f>
        <v>0</v>
      </c>
      <c r="N284" s="6">
        <f t="shared" si="40"/>
        <v>0</v>
      </c>
      <c r="O284" s="2">
        <f t="shared" si="41"/>
        <v>27</v>
      </c>
      <c r="R284" s="67" t="str">
        <f t="shared" si="42"/>
        <v/>
      </c>
      <c r="S284" s="68" t="str">
        <f t="shared" si="43"/>
        <v>ST DENIS D ANJOU Eclair</v>
      </c>
      <c r="T284" s="67">
        <f t="shared" si="44"/>
        <v>0</v>
      </c>
      <c r="U284" s="7">
        <f t="shared" si="45"/>
        <v>0</v>
      </c>
      <c r="V284" s="7">
        <f t="shared" si="46"/>
        <v>0</v>
      </c>
      <c r="W284" s="7">
        <f>VLOOKUP(B284,CRITF!F:R,13,0)</f>
        <v>0</v>
      </c>
      <c r="X284" s="48">
        <f>VLOOKUP($B284,BJEU!$A:$E,5,0)</f>
        <v>0</v>
      </c>
      <c r="Y284" s="7">
        <f>VLOOKUP(B284,GPX!$A:$BC,55,0)</f>
        <v>0</v>
      </c>
      <c r="Z284" s="7">
        <f>VLOOKUP(B284,FRANCE!$A:$AQ,43,0)</f>
        <v>0</v>
      </c>
    </row>
    <row r="285" spans="2:26" ht="16.5" thickTop="1" thickBot="1" x14ac:dyDescent="0.4">
      <c r="B285">
        <v>12530098</v>
      </c>
      <c r="C285" s="1" t="s">
        <v>306</v>
      </c>
      <c r="D285" s="1">
        <f>VLOOKUP($B285,BF!$H:$O,8,0)</f>
        <v>0</v>
      </c>
      <c r="E285" s="1">
        <f>VLOOKUP($B285,MF!$H:$O,8,0)</f>
        <v>0</v>
      </c>
      <c r="F285" s="1">
        <f>VLOOKUP($B285,CF!$H:$O,8,0)</f>
        <v>0</v>
      </c>
      <c r="G285" s="1">
        <f>VLOOKUP($B285,JF!$H:$O,8,0)</f>
        <v>0</v>
      </c>
      <c r="H285" s="6">
        <f t="shared" si="38"/>
        <v>0</v>
      </c>
      <c r="I285" s="2">
        <f t="shared" si="39"/>
        <v>37</v>
      </c>
      <c r="J285" s="1">
        <f>VLOOKUP($B285,BG!$H:$O,8,0)</f>
        <v>0</v>
      </c>
      <c r="K285" s="1">
        <f>VLOOKUP($B285,MG!$H:$O,8,0)</f>
        <v>0</v>
      </c>
      <c r="L285" s="1">
        <f>VLOOKUP($B285,CG!$H:$O,8,0)</f>
        <v>0</v>
      </c>
      <c r="M285" s="1">
        <f>VLOOKUP($B285,JG!$H:$O,8,0)</f>
        <v>0</v>
      </c>
      <c r="N285" s="6">
        <f t="shared" si="40"/>
        <v>0</v>
      </c>
      <c r="O285" s="2">
        <f t="shared" si="41"/>
        <v>27</v>
      </c>
      <c r="R285" s="67" t="str">
        <f t="shared" si="42"/>
        <v/>
      </c>
      <c r="S285" s="68" t="str">
        <f t="shared" si="43"/>
        <v>ST DENIS DE GASTINES J.G</v>
      </c>
      <c r="T285" s="67">
        <f t="shared" si="44"/>
        <v>0</v>
      </c>
      <c r="U285" s="7">
        <f t="shared" si="45"/>
        <v>0</v>
      </c>
      <c r="V285" s="7">
        <f t="shared" si="46"/>
        <v>0</v>
      </c>
      <c r="W285" s="7">
        <f>VLOOKUP(B285,CRITF!F:R,13,0)</f>
        <v>0</v>
      </c>
      <c r="X285" s="48">
        <f>VLOOKUP($B285,BJEU!$A:$E,5,0)</f>
        <v>0</v>
      </c>
      <c r="Y285" s="7">
        <f>VLOOKUP(B285,GPX!$A:$BC,55,0)</f>
        <v>0</v>
      </c>
      <c r="Z285" s="7">
        <f>VLOOKUP(B285,FRANCE!$A:$AQ,43,0)</f>
        <v>0</v>
      </c>
    </row>
    <row r="286" spans="2:26" ht="16.5" thickTop="1" thickBot="1" x14ac:dyDescent="0.4">
      <c r="B286">
        <v>12440274</v>
      </c>
      <c r="C286" s="1" t="s">
        <v>307</v>
      </c>
      <c r="D286" s="1">
        <f>VLOOKUP($B286,BF!$H:$O,8,0)</f>
        <v>0</v>
      </c>
      <c r="E286" s="1">
        <f>VLOOKUP($B286,MF!$H:$O,8,0)</f>
        <v>0</v>
      </c>
      <c r="F286" s="1">
        <f>VLOOKUP($B286,CF!$H:$O,8,0)</f>
        <v>0</v>
      </c>
      <c r="G286" s="1">
        <f>VLOOKUP($B286,JF!$H:$O,8,0)</f>
        <v>0</v>
      </c>
      <c r="H286" s="6">
        <f t="shared" si="38"/>
        <v>0</v>
      </c>
      <c r="I286" s="2">
        <f t="shared" si="39"/>
        <v>37</v>
      </c>
      <c r="J286" s="1">
        <f>VLOOKUP($B286,BG!$H:$O,8,0)</f>
        <v>0</v>
      </c>
      <c r="K286" s="1">
        <f>VLOOKUP($B286,MG!$H:$O,8,0)</f>
        <v>0</v>
      </c>
      <c r="L286" s="1">
        <f>VLOOKUP($B286,CG!$H:$O,8,0)</f>
        <v>0</v>
      </c>
      <c r="M286" s="1">
        <f>VLOOKUP($B286,JG!$H:$O,8,0)</f>
        <v>0</v>
      </c>
      <c r="N286" s="6">
        <f t="shared" si="40"/>
        <v>0</v>
      </c>
      <c r="O286" s="2">
        <f t="shared" si="41"/>
        <v>27</v>
      </c>
      <c r="R286" s="67" t="str">
        <f t="shared" si="42"/>
        <v/>
      </c>
      <c r="S286" s="68" t="str">
        <f t="shared" si="43"/>
        <v>ST ETIENNE TENNIS DE TABLE</v>
      </c>
      <c r="T286" s="67">
        <f t="shared" si="44"/>
        <v>0</v>
      </c>
      <c r="U286" s="7">
        <f t="shared" si="45"/>
        <v>0</v>
      </c>
      <c r="V286" s="7">
        <f t="shared" si="46"/>
        <v>0</v>
      </c>
      <c r="W286" s="7">
        <f>VLOOKUP(B286,CRITF!F:R,13,0)</f>
        <v>0</v>
      </c>
      <c r="X286" s="48">
        <f>VLOOKUP($B286,BJEU!$A:$E,5,0)</f>
        <v>0</v>
      </c>
      <c r="Y286" s="7">
        <f>VLOOKUP(B286,GPX!$A:$BC,55,0)</f>
        <v>0</v>
      </c>
      <c r="Z286" s="7">
        <f>VLOOKUP(B286,FRANCE!$A:$AQ,43,0)</f>
        <v>0</v>
      </c>
    </row>
    <row r="287" spans="2:26" ht="16.5" thickTop="1" thickBot="1" x14ac:dyDescent="0.4">
      <c r="B287">
        <v>12851018</v>
      </c>
      <c r="C287" s="1" t="s">
        <v>308</v>
      </c>
      <c r="D287" s="1">
        <f>VLOOKUP($B287,BF!$H:$O,8,0)</f>
        <v>0</v>
      </c>
      <c r="E287" s="1">
        <f>VLOOKUP($B287,MF!$H:$O,8,0)</f>
        <v>0</v>
      </c>
      <c r="F287" s="1">
        <f>VLOOKUP($B287,CF!$H:$O,8,0)</f>
        <v>0</v>
      </c>
      <c r="G287" s="1">
        <f>VLOOKUP($B287,JF!$H:$O,8,0)</f>
        <v>0</v>
      </c>
      <c r="H287" s="6">
        <f t="shared" si="38"/>
        <v>0</v>
      </c>
      <c r="I287" s="2">
        <f t="shared" si="39"/>
        <v>37</v>
      </c>
      <c r="J287" s="1">
        <f>VLOOKUP($B287,BG!$H:$O,8,0)</f>
        <v>0</v>
      </c>
      <c r="K287" s="1">
        <f>VLOOKUP($B287,MG!$H:$O,8,0)</f>
        <v>0</v>
      </c>
      <c r="L287" s="1">
        <f>VLOOKUP($B287,CG!$H:$O,8,0)</f>
        <v>0</v>
      </c>
      <c r="M287" s="1">
        <f>VLOOKUP($B287,JG!$H:$O,8,0)</f>
        <v>0</v>
      </c>
      <c r="N287" s="6">
        <f t="shared" si="40"/>
        <v>0</v>
      </c>
      <c r="O287" s="2">
        <f t="shared" si="41"/>
        <v>27</v>
      </c>
      <c r="R287" s="67" t="str">
        <f t="shared" si="42"/>
        <v/>
      </c>
      <c r="S287" s="68" t="str">
        <f t="shared" si="43"/>
        <v>ST FLORENT TENNIS DE TABLE</v>
      </c>
      <c r="T287" s="67">
        <f t="shared" si="44"/>
        <v>0</v>
      </c>
      <c r="U287" s="7">
        <f t="shared" si="45"/>
        <v>0</v>
      </c>
      <c r="V287" s="7">
        <f t="shared" si="46"/>
        <v>0</v>
      </c>
      <c r="W287" s="7">
        <f>VLOOKUP(B287,CRITF!F:R,13,0)</f>
        <v>0</v>
      </c>
      <c r="X287" s="48">
        <f>VLOOKUP($B287,BJEU!$A:$E,5,0)</f>
        <v>0</v>
      </c>
      <c r="Y287" s="7">
        <f>VLOOKUP(B287,GPX!$A:$BC,55,0)</f>
        <v>0</v>
      </c>
      <c r="Z287" s="7">
        <f>VLOOKUP(B287,FRANCE!$A:$AQ,43,0)</f>
        <v>0</v>
      </c>
    </row>
    <row r="288" spans="2:26" ht="16.5" thickTop="1" thickBot="1" x14ac:dyDescent="0.4">
      <c r="B288">
        <v>12538907</v>
      </c>
      <c r="C288" s="1" t="s">
        <v>309</v>
      </c>
      <c r="D288" s="1">
        <f>VLOOKUP($B288,BF!$H:$O,8,0)</f>
        <v>0</v>
      </c>
      <c r="E288" s="1">
        <f>VLOOKUP($B288,MF!$H:$O,8,0)</f>
        <v>0</v>
      </c>
      <c r="F288" s="1">
        <f>VLOOKUP($B288,CF!$H:$O,8,0)</f>
        <v>0</v>
      </c>
      <c r="G288" s="1">
        <f>VLOOKUP($B288,JF!$H:$O,8,0)</f>
        <v>0</v>
      </c>
      <c r="H288" s="6">
        <f t="shared" si="38"/>
        <v>0</v>
      </c>
      <c r="I288" s="2">
        <f t="shared" si="39"/>
        <v>37</v>
      </c>
      <c r="J288" s="1">
        <f>VLOOKUP($B288,BG!$H:$O,8,0)</f>
        <v>0</v>
      </c>
      <c r="K288" s="1">
        <f>VLOOKUP($B288,MG!$H:$O,8,0)</f>
        <v>0</v>
      </c>
      <c r="L288" s="1">
        <f>VLOOKUP($B288,CG!$H:$O,8,0)</f>
        <v>0</v>
      </c>
      <c r="M288" s="1">
        <f>VLOOKUP($B288,JG!$H:$O,8,0)</f>
        <v>0</v>
      </c>
      <c r="N288" s="6">
        <f t="shared" si="40"/>
        <v>0</v>
      </c>
      <c r="O288" s="2">
        <f t="shared" si="41"/>
        <v>27</v>
      </c>
      <c r="R288" s="67" t="str">
        <f t="shared" si="42"/>
        <v/>
      </c>
      <c r="S288" s="68" t="str">
        <f t="shared" si="43"/>
        <v>ST FORT Tennis de Table</v>
      </c>
      <c r="T288" s="67">
        <f t="shared" si="44"/>
        <v>0</v>
      </c>
      <c r="U288" s="7">
        <f t="shared" si="45"/>
        <v>0</v>
      </c>
      <c r="V288" s="7">
        <f t="shared" si="46"/>
        <v>0</v>
      </c>
      <c r="W288" s="7">
        <f>VLOOKUP(B288,CRITF!F:R,13,0)</f>
        <v>0</v>
      </c>
      <c r="X288" s="48">
        <f>VLOOKUP($B288,BJEU!$A:$E,5,0)</f>
        <v>0</v>
      </c>
      <c r="Y288" s="7">
        <f>VLOOKUP(B288,GPX!$A:$BC,55,0)</f>
        <v>0</v>
      </c>
      <c r="Z288" s="7">
        <f>VLOOKUP(B288,FRANCE!$A:$AQ,43,0)</f>
        <v>0</v>
      </c>
    </row>
    <row r="289" spans="2:26" ht="16.5" thickTop="1" thickBot="1" x14ac:dyDescent="0.4">
      <c r="B289">
        <v>12538904</v>
      </c>
      <c r="C289" s="1" t="s">
        <v>310</v>
      </c>
      <c r="D289" s="1">
        <f>VLOOKUP($B289,BF!$H:$O,8,0)</f>
        <v>0</v>
      </c>
      <c r="E289" s="1">
        <f>VLOOKUP($B289,MF!$H:$O,8,0)</f>
        <v>0</v>
      </c>
      <c r="F289" s="1">
        <f>VLOOKUP($B289,CF!$H:$O,8,0)</f>
        <v>0</v>
      </c>
      <c r="G289" s="1">
        <f>VLOOKUP($B289,JF!$H:$O,8,0)</f>
        <v>0</v>
      </c>
      <c r="H289" s="6">
        <f t="shared" si="38"/>
        <v>0</v>
      </c>
      <c r="I289" s="2">
        <f t="shared" si="39"/>
        <v>37</v>
      </c>
      <c r="J289" s="1">
        <f>VLOOKUP($B289,BG!$H:$O,8,0)</f>
        <v>0</v>
      </c>
      <c r="K289" s="1">
        <f>VLOOKUP($B289,MG!$H:$O,8,0)</f>
        <v>0</v>
      </c>
      <c r="L289" s="1">
        <f>VLOOKUP($B289,CG!$H:$O,8,0)</f>
        <v>0</v>
      </c>
      <c r="M289" s="1">
        <f>VLOOKUP($B289,JG!$H:$O,8,0)</f>
        <v>0</v>
      </c>
      <c r="N289" s="6">
        <f t="shared" si="40"/>
        <v>0</v>
      </c>
      <c r="O289" s="2">
        <f t="shared" si="41"/>
        <v>27</v>
      </c>
      <c r="R289" s="67" t="str">
        <f t="shared" si="42"/>
        <v/>
      </c>
      <c r="S289" s="68" t="str">
        <f t="shared" si="43"/>
        <v>ST FRAIMBAULT A.J.S.F T.Table</v>
      </c>
      <c r="T289" s="67">
        <f t="shared" si="44"/>
        <v>0</v>
      </c>
      <c r="U289" s="7">
        <f t="shared" si="45"/>
        <v>0</v>
      </c>
      <c r="V289" s="7">
        <f t="shared" si="46"/>
        <v>0</v>
      </c>
      <c r="W289" s="7">
        <f>VLOOKUP(B289,CRITF!F:R,13,0)</f>
        <v>0</v>
      </c>
      <c r="X289" s="48">
        <f>VLOOKUP($B289,BJEU!$A:$E,5,0)</f>
        <v>0</v>
      </c>
      <c r="Y289" s="7">
        <f>VLOOKUP(B289,GPX!$A:$BC,55,0)</f>
        <v>0</v>
      </c>
      <c r="Z289" s="7">
        <f>VLOOKUP(B289,FRANCE!$A:$AQ,43,0)</f>
        <v>0</v>
      </c>
    </row>
    <row r="290" spans="2:26" ht="16.5" thickTop="1" thickBot="1" x14ac:dyDescent="0.4">
      <c r="B290">
        <v>12490046</v>
      </c>
      <c r="C290" s="1" t="s">
        <v>311</v>
      </c>
      <c r="D290" s="1">
        <f>VLOOKUP($B290,BF!$H:$O,8,0)</f>
        <v>0</v>
      </c>
      <c r="E290" s="1">
        <f>VLOOKUP($B290,MF!$H:$O,8,0)</f>
        <v>0</v>
      </c>
      <c r="F290" s="1">
        <f>VLOOKUP($B290,CF!$H:$O,8,0)</f>
        <v>0</v>
      </c>
      <c r="G290" s="1">
        <f>VLOOKUP($B290,JF!$H:$O,8,0)</f>
        <v>0</v>
      </c>
      <c r="H290" s="6">
        <f t="shared" si="38"/>
        <v>0</v>
      </c>
      <c r="I290" s="2">
        <f t="shared" si="39"/>
        <v>37</v>
      </c>
      <c r="J290" s="1">
        <f>VLOOKUP($B290,BG!$H:$O,8,0)</f>
        <v>0</v>
      </c>
      <c r="K290" s="1">
        <f>VLOOKUP($B290,MG!$H:$O,8,0)</f>
        <v>0</v>
      </c>
      <c r="L290" s="1">
        <f>VLOOKUP($B290,CG!$H:$O,8,0)</f>
        <v>0</v>
      </c>
      <c r="M290" s="1">
        <f>VLOOKUP($B290,JG!$H:$O,8,0)</f>
        <v>0</v>
      </c>
      <c r="N290" s="6">
        <f t="shared" si="40"/>
        <v>0</v>
      </c>
      <c r="O290" s="2">
        <f t="shared" si="41"/>
        <v>27</v>
      </c>
      <c r="R290" s="67" t="str">
        <f t="shared" si="42"/>
        <v/>
      </c>
      <c r="S290" s="68" t="str">
        <f t="shared" si="43"/>
        <v>ST GEORGES PING SGSL</v>
      </c>
      <c r="T290" s="67">
        <f t="shared" si="44"/>
        <v>0</v>
      </c>
      <c r="U290" s="7">
        <f t="shared" si="45"/>
        <v>0</v>
      </c>
      <c r="V290" s="7">
        <f t="shared" si="46"/>
        <v>0</v>
      </c>
      <c r="W290" s="7">
        <f>VLOOKUP(B290,CRITF!F:R,13,0)</f>
        <v>0</v>
      </c>
      <c r="X290" s="48">
        <f>VLOOKUP($B290,BJEU!$A:$E,5,0)</f>
        <v>0</v>
      </c>
      <c r="Y290" s="7">
        <f>VLOOKUP(B290,GPX!$A:$BC,55,0)</f>
        <v>0</v>
      </c>
      <c r="Z290" s="7">
        <f>VLOOKUP(B290,FRANCE!$A:$AQ,43,0)</f>
        <v>0</v>
      </c>
    </row>
    <row r="291" spans="2:26" ht="16.5" thickTop="1" thickBot="1" x14ac:dyDescent="0.4">
      <c r="B291">
        <v>12530084</v>
      </c>
      <c r="C291" s="1" t="s">
        <v>312</v>
      </c>
      <c r="D291" s="1">
        <f>VLOOKUP($B291,BF!$H:$O,8,0)</f>
        <v>0</v>
      </c>
      <c r="E291" s="1">
        <f>VLOOKUP($B291,MF!$H:$O,8,0)</f>
        <v>0</v>
      </c>
      <c r="F291" s="1">
        <f>VLOOKUP($B291,CF!$H:$O,8,0)</f>
        <v>0</v>
      </c>
      <c r="G291" s="1">
        <f>VLOOKUP($B291,JF!$H:$O,8,0)</f>
        <v>0</v>
      </c>
      <c r="H291" s="6">
        <f t="shared" si="38"/>
        <v>0</v>
      </c>
      <c r="I291" s="2">
        <f t="shared" si="39"/>
        <v>37</v>
      </c>
      <c r="J291" s="1">
        <f>VLOOKUP($B291,BG!$H:$O,8,0)</f>
        <v>0</v>
      </c>
      <c r="K291" s="1">
        <f>VLOOKUP($B291,MG!$H:$O,8,0)</f>
        <v>0</v>
      </c>
      <c r="L291" s="1">
        <f>VLOOKUP($B291,CG!$H:$O,8,0)</f>
        <v>0</v>
      </c>
      <c r="M291" s="1">
        <f>VLOOKUP($B291,JG!$H:$O,8,0)</f>
        <v>0</v>
      </c>
      <c r="N291" s="6">
        <f t="shared" si="40"/>
        <v>0</v>
      </c>
      <c r="O291" s="2">
        <f t="shared" si="41"/>
        <v>27</v>
      </c>
      <c r="R291" s="67" t="str">
        <f t="shared" si="42"/>
        <v/>
      </c>
      <c r="S291" s="68" t="str">
        <f t="shared" si="43"/>
        <v>ST GEORGES SUR ERVE</v>
      </c>
      <c r="T291" s="67">
        <f t="shared" si="44"/>
        <v>0</v>
      </c>
      <c r="U291" s="7">
        <f t="shared" si="45"/>
        <v>0</v>
      </c>
      <c r="V291" s="7">
        <f t="shared" si="46"/>
        <v>0</v>
      </c>
      <c r="W291" s="7">
        <f>VLOOKUP(B291,CRITF!F:R,13,0)</f>
        <v>0</v>
      </c>
      <c r="X291" s="48">
        <f>VLOOKUP($B291,BJEU!$A:$E,5,0)</f>
        <v>0</v>
      </c>
      <c r="Y291" s="7">
        <f>VLOOKUP(B291,GPX!$A:$BC,55,0)</f>
        <v>0</v>
      </c>
      <c r="Z291" s="7">
        <f>VLOOKUP(B291,FRANCE!$A:$AQ,43,0)</f>
        <v>0</v>
      </c>
    </row>
    <row r="292" spans="2:26" ht="16.5" thickTop="1" thickBot="1" x14ac:dyDescent="0.4">
      <c r="B292">
        <v>12490066</v>
      </c>
      <c r="C292" s="1" t="s">
        <v>313</v>
      </c>
      <c r="D292" s="1">
        <f>VLOOKUP($B292,BF!$H:$O,8,0)</f>
        <v>0</v>
      </c>
      <c r="E292" s="1">
        <f>VLOOKUP($B292,MF!$H:$O,8,0)</f>
        <v>0</v>
      </c>
      <c r="F292" s="1">
        <f>VLOOKUP($B292,CF!$H:$O,8,0)</f>
        <v>0</v>
      </c>
      <c r="G292" s="1">
        <f>VLOOKUP($B292,JF!$H:$O,8,0)</f>
        <v>0</v>
      </c>
      <c r="H292" s="6">
        <f t="shared" si="38"/>
        <v>0</v>
      </c>
      <c r="I292" s="2">
        <f t="shared" si="39"/>
        <v>37</v>
      </c>
      <c r="J292" s="1">
        <f>VLOOKUP($B292,BG!$H:$O,8,0)</f>
        <v>0</v>
      </c>
      <c r="K292" s="1">
        <f>VLOOKUP($B292,MG!$H:$O,8,0)</f>
        <v>0</v>
      </c>
      <c r="L292" s="1">
        <f>VLOOKUP($B292,CG!$H:$O,8,0)</f>
        <v>0</v>
      </c>
      <c r="M292" s="1">
        <f>VLOOKUP($B292,JG!$H:$O,8,0)</f>
        <v>0</v>
      </c>
      <c r="N292" s="6">
        <f t="shared" si="40"/>
        <v>0</v>
      </c>
      <c r="O292" s="2">
        <f t="shared" si="41"/>
        <v>27</v>
      </c>
      <c r="R292" s="67" t="str">
        <f t="shared" si="42"/>
        <v/>
      </c>
      <c r="S292" s="68" t="str">
        <f t="shared" si="43"/>
        <v>ST GERMAIN SUR MOINE EPM</v>
      </c>
      <c r="T292" s="67">
        <f t="shared" si="44"/>
        <v>0</v>
      </c>
      <c r="U292" s="7">
        <f t="shared" si="45"/>
        <v>0</v>
      </c>
      <c r="V292" s="7">
        <f t="shared" si="46"/>
        <v>0</v>
      </c>
      <c r="W292" s="7">
        <f>VLOOKUP(B292,CRITF!F:R,13,0)</f>
        <v>0</v>
      </c>
      <c r="X292" s="48">
        <f>VLOOKUP($B292,BJEU!$A:$E,5,0)</f>
        <v>0</v>
      </c>
      <c r="Y292" s="7">
        <f>VLOOKUP(B292,GPX!$A:$BC,55,0)</f>
        <v>0</v>
      </c>
      <c r="Z292" s="7">
        <f>VLOOKUP(B292,FRANCE!$A:$AQ,43,0)</f>
        <v>0</v>
      </c>
    </row>
    <row r="293" spans="2:26" ht="16.5" thickTop="1" thickBot="1" x14ac:dyDescent="0.4">
      <c r="B293">
        <v>12850072</v>
      </c>
      <c r="C293" s="1" t="s">
        <v>314</v>
      </c>
      <c r="D293" s="1">
        <f>VLOOKUP($B293,BF!$H:$O,8,0)</f>
        <v>0</v>
      </c>
      <c r="E293" s="1">
        <f>VLOOKUP($B293,MF!$H:$O,8,0)</f>
        <v>0</v>
      </c>
      <c r="F293" s="1">
        <f>VLOOKUP($B293,CF!$H:$O,8,0)</f>
        <v>0</v>
      </c>
      <c r="G293" s="1">
        <f>VLOOKUP($B293,JF!$H:$O,8,0)</f>
        <v>0</v>
      </c>
      <c r="H293" s="6">
        <f t="shared" si="38"/>
        <v>0</v>
      </c>
      <c r="I293" s="2">
        <f t="shared" si="39"/>
        <v>37</v>
      </c>
      <c r="J293" s="1">
        <f>VLOOKUP($B293,BG!$H:$O,8,0)</f>
        <v>0</v>
      </c>
      <c r="K293" s="1">
        <f>VLOOKUP($B293,MG!$H:$O,8,0)</f>
        <v>0</v>
      </c>
      <c r="L293" s="1">
        <f>VLOOKUP($B293,CG!$H:$O,8,0)</f>
        <v>0</v>
      </c>
      <c r="M293" s="1">
        <f>VLOOKUP($B293,JG!$H:$O,8,0)</f>
        <v>0</v>
      </c>
      <c r="N293" s="6">
        <f t="shared" si="40"/>
        <v>0</v>
      </c>
      <c r="O293" s="2">
        <f t="shared" si="41"/>
        <v>27</v>
      </c>
      <c r="R293" s="67" t="str">
        <f t="shared" si="42"/>
        <v/>
      </c>
      <c r="S293" s="68" t="str">
        <f t="shared" si="43"/>
        <v>ST GILLES EP</v>
      </c>
      <c r="T293" s="67">
        <f t="shared" si="44"/>
        <v>0</v>
      </c>
      <c r="U293" s="7">
        <f t="shared" si="45"/>
        <v>0</v>
      </c>
      <c r="V293" s="7">
        <f t="shared" si="46"/>
        <v>0</v>
      </c>
      <c r="W293" s="7">
        <f>VLOOKUP(B293,CRITF!F:R,13,0)</f>
        <v>0</v>
      </c>
      <c r="X293" s="48">
        <f>VLOOKUP($B293,BJEU!$A:$E,5,0)</f>
        <v>0</v>
      </c>
      <c r="Y293" s="7">
        <f>VLOOKUP(B293,GPX!$A:$BC,55,0)</f>
        <v>0</v>
      </c>
      <c r="Z293" s="7">
        <f>VLOOKUP(B293,FRANCE!$A:$AQ,43,0)</f>
        <v>0</v>
      </c>
    </row>
    <row r="294" spans="2:26" ht="16.5" thickTop="1" thickBot="1" x14ac:dyDescent="0.4">
      <c r="B294">
        <v>12440008</v>
      </c>
      <c r="C294" s="1" t="s">
        <v>315</v>
      </c>
      <c r="D294" s="1">
        <f>VLOOKUP($B294,BF!$H:$O,8,0)</f>
        <v>0</v>
      </c>
      <c r="E294" s="1">
        <f>VLOOKUP($B294,MF!$H:$O,8,0)</f>
        <v>0</v>
      </c>
      <c r="F294" s="1">
        <f>VLOOKUP($B294,CF!$H:$O,8,0)</f>
        <v>0</v>
      </c>
      <c r="G294" s="1">
        <f>VLOOKUP($B294,JF!$H:$O,8,0)</f>
        <v>0</v>
      </c>
      <c r="H294" s="6">
        <f t="shared" si="38"/>
        <v>0</v>
      </c>
      <c r="I294" s="2">
        <f t="shared" si="39"/>
        <v>37</v>
      </c>
      <c r="J294" s="1">
        <f>VLOOKUP($B294,BG!$H:$O,8,0)</f>
        <v>0</v>
      </c>
      <c r="K294" s="1">
        <f>VLOOKUP($B294,MG!$H:$O,8,0)</f>
        <v>0</v>
      </c>
      <c r="L294" s="1">
        <f>VLOOKUP($B294,CG!$H:$O,8,0)</f>
        <v>0</v>
      </c>
      <c r="M294" s="1">
        <f>VLOOKUP($B294,JG!$H:$O,8,0)</f>
        <v>0</v>
      </c>
      <c r="N294" s="6">
        <f t="shared" si="40"/>
        <v>0</v>
      </c>
      <c r="O294" s="2">
        <f t="shared" si="41"/>
        <v>27</v>
      </c>
      <c r="R294" s="67" t="str">
        <f t="shared" si="42"/>
        <v/>
      </c>
      <c r="S294" s="68" t="str">
        <f t="shared" si="43"/>
        <v>ST HERBLAIN A.S.H.</v>
      </c>
      <c r="T294" s="67">
        <f t="shared" si="44"/>
        <v>0</v>
      </c>
      <c r="U294" s="7">
        <f t="shared" si="45"/>
        <v>0</v>
      </c>
      <c r="V294" s="7">
        <f t="shared" si="46"/>
        <v>0</v>
      </c>
      <c r="W294" s="7">
        <f>VLOOKUP(B294,CRITF!F:R,13,0)</f>
        <v>0</v>
      </c>
      <c r="X294" s="48">
        <f>VLOOKUP($B294,BJEU!$A:$E,5,0)</f>
        <v>0</v>
      </c>
      <c r="Y294" s="7">
        <f>VLOOKUP(B294,GPX!$A:$BC,55,0)</f>
        <v>0</v>
      </c>
      <c r="Z294" s="7">
        <f>VLOOKUP(B294,FRANCE!$A:$AQ,43,0)</f>
        <v>0</v>
      </c>
    </row>
    <row r="295" spans="2:26" ht="16.5" thickTop="1" thickBot="1" x14ac:dyDescent="0.4">
      <c r="B295">
        <v>12440024</v>
      </c>
      <c r="C295" s="1" t="s">
        <v>316</v>
      </c>
      <c r="D295" s="1">
        <f>VLOOKUP($B295,BF!$H:$O,8,0)</f>
        <v>0</v>
      </c>
      <c r="E295" s="1">
        <f>VLOOKUP($B295,MF!$H:$O,8,0)</f>
        <v>0</v>
      </c>
      <c r="F295" s="1">
        <f>VLOOKUP($B295,CF!$H:$O,8,0)</f>
        <v>0</v>
      </c>
      <c r="G295" s="1">
        <f>VLOOKUP($B295,JF!$H:$O,8,0)</f>
        <v>0</v>
      </c>
      <c r="H295" s="6">
        <f t="shared" si="38"/>
        <v>0</v>
      </c>
      <c r="I295" s="2">
        <f t="shared" si="39"/>
        <v>37</v>
      </c>
      <c r="J295" s="1">
        <f>VLOOKUP($B295,BG!$H:$O,8,0)</f>
        <v>0</v>
      </c>
      <c r="K295" s="1">
        <f>VLOOKUP($B295,MG!$H:$O,8,0)</f>
        <v>0</v>
      </c>
      <c r="L295" s="1">
        <f>VLOOKUP($B295,CG!$H:$O,8,0)</f>
        <v>0</v>
      </c>
      <c r="M295" s="1">
        <f>VLOOKUP($B295,JG!$H:$O,8,0)</f>
        <v>0</v>
      </c>
      <c r="N295" s="6">
        <f t="shared" si="40"/>
        <v>0</v>
      </c>
      <c r="O295" s="2">
        <f t="shared" si="41"/>
        <v>27</v>
      </c>
      <c r="R295" s="67" t="str">
        <f t="shared" si="42"/>
        <v/>
      </c>
      <c r="S295" s="68" t="str">
        <f t="shared" si="43"/>
        <v>ST HERBLAIN T.T.</v>
      </c>
      <c r="T295" s="67">
        <f t="shared" si="44"/>
        <v>0</v>
      </c>
      <c r="U295" s="7">
        <f t="shared" si="45"/>
        <v>0</v>
      </c>
      <c r="V295" s="7">
        <f t="shared" si="46"/>
        <v>0</v>
      </c>
      <c r="W295" s="7">
        <f>VLOOKUP(B295,CRITF!F:R,13,0)</f>
        <v>0</v>
      </c>
      <c r="X295" s="48">
        <f>VLOOKUP($B295,BJEU!$A:$E,5,0)</f>
        <v>0</v>
      </c>
      <c r="Y295" s="7">
        <f>VLOOKUP(B295,GPX!$A:$BC,55,0)</f>
        <v>0</v>
      </c>
      <c r="Z295" s="7">
        <f>VLOOKUP(B295,FRANCE!$A:$AQ,43,0)</f>
        <v>0</v>
      </c>
    </row>
    <row r="296" spans="2:26" ht="16.5" thickTop="1" thickBot="1" x14ac:dyDescent="0.4">
      <c r="B296">
        <v>12850057</v>
      </c>
      <c r="C296" s="1" t="s">
        <v>7</v>
      </c>
      <c r="D296" s="1">
        <f>VLOOKUP($B296,BF!$H:$O,8,0)</f>
        <v>0</v>
      </c>
      <c r="E296" s="1">
        <f>VLOOKUP($B296,MF!$H:$O,8,0)</f>
        <v>0</v>
      </c>
      <c r="F296" s="1">
        <f>VLOOKUP($B296,CF!$H:$O,8,0)</f>
        <v>0</v>
      </c>
      <c r="G296" s="1">
        <f>VLOOKUP($B296,JF!$H:$O,8,0)</f>
        <v>10</v>
      </c>
      <c r="H296" s="6">
        <f t="shared" si="38"/>
        <v>10</v>
      </c>
      <c r="I296" s="2">
        <f t="shared" si="39"/>
        <v>13</v>
      </c>
      <c r="J296" s="1">
        <f>VLOOKUP($B296,BG!$H:$O,8,0)</f>
        <v>5</v>
      </c>
      <c r="K296" s="1">
        <f>VLOOKUP($B296,MG!$H:$O,8,0)</f>
        <v>0</v>
      </c>
      <c r="L296" s="1">
        <f>VLOOKUP($B296,CG!$H:$O,8,0)</f>
        <v>0</v>
      </c>
      <c r="M296" s="1">
        <f>VLOOKUP($B296,JG!$H:$O,8,0)</f>
        <v>0</v>
      </c>
      <c r="N296" s="6">
        <f t="shared" si="40"/>
        <v>5</v>
      </c>
      <c r="O296" s="2">
        <f t="shared" si="41"/>
        <v>23</v>
      </c>
      <c r="R296" s="67">
        <f t="shared" si="42"/>
        <v>24</v>
      </c>
      <c r="S296" s="68" t="str">
        <f t="shared" si="43"/>
        <v>ST HILAIRE DE LOULAY</v>
      </c>
      <c r="T296" s="67">
        <f t="shared" si="44"/>
        <v>32</v>
      </c>
      <c r="U296" s="7">
        <f t="shared" si="45"/>
        <v>0</v>
      </c>
      <c r="V296" s="7">
        <f t="shared" si="46"/>
        <v>0</v>
      </c>
      <c r="W296" s="7">
        <f>VLOOKUP(B296,CRITF!F:R,13,0)</f>
        <v>14</v>
      </c>
      <c r="X296" s="48">
        <f>VLOOKUP($B296,BJEU!$A:$E,5,0)</f>
        <v>0</v>
      </c>
      <c r="Y296" s="7">
        <f>VLOOKUP(B296,GPX!$A:$BC,55,0)</f>
        <v>18</v>
      </c>
      <c r="Z296" s="7">
        <f>VLOOKUP(B296,FRANCE!$A:$AQ,43,0)</f>
        <v>0</v>
      </c>
    </row>
    <row r="297" spans="2:26" ht="16.5" thickTop="1" thickBot="1" x14ac:dyDescent="0.4">
      <c r="B297">
        <v>12440138</v>
      </c>
      <c r="C297" s="1" t="s">
        <v>4</v>
      </c>
      <c r="D297" s="1">
        <f>VLOOKUP($B297,BF!$H:$O,8,0)</f>
        <v>0</v>
      </c>
      <c r="E297" s="1">
        <f>VLOOKUP($B297,MF!$H:$O,8,0)</f>
        <v>0</v>
      </c>
      <c r="F297" s="1">
        <f>VLOOKUP($B297,CF!$H:$O,8,0)</f>
        <v>0</v>
      </c>
      <c r="G297" s="1">
        <f>VLOOKUP($B297,JF!$H:$O,8,0)</f>
        <v>14</v>
      </c>
      <c r="H297" s="6">
        <f t="shared" si="38"/>
        <v>14</v>
      </c>
      <c r="I297" s="2">
        <f t="shared" si="39"/>
        <v>9</v>
      </c>
      <c r="J297" s="1">
        <f>VLOOKUP($B297,BG!$H:$O,8,0)</f>
        <v>0</v>
      </c>
      <c r="K297" s="1">
        <f>VLOOKUP($B297,MG!$H:$O,8,0)</f>
        <v>0</v>
      </c>
      <c r="L297" s="1">
        <f>VLOOKUP($B297,CG!$H:$O,8,0)</f>
        <v>0</v>
      </c>
      <c r="M297" s="1">
        <f>VLOOKUP($B297,JG!$H:$O,8,0)</f>
        <v>0</v>
      </c>
      <c r="N297" s="6">
        <f t="shared" si="40"/>
        <v>0</v>
      </c>
      <c r="O297" s="2">
        <f t="shared" si="41"/>
        <v>27</v>
      </c>
      <c r="R297" s="67">
        <f t="shared" si="42"/>
        <v>13</v>
      </c>
      <c r="S297" s="68" t="str">
        <f t="shared" si="43"/>
        <v>ST JULIEN TENNIS DE TABLE</v>
      </c>
      <c r="T297" s="67">
        <f t="shared" si="44"/>
        <v>90</v>
      </c>
      <c r="U297" s="7">
        <f t="shared" si="45"/>
        <v>0</v>
      </c>
      <c r="V297" s="7">
        <f t="shared" si="46"/>
        <v>0</v>
      </c>
      <c r="W297" s="7">
        <f>VLOOKUP(B297,CRITF!F:R,13,0)</f>
        <v>30</v>
      </c>
      <c r="X297" s="48">
        <f>VLOOKUP($B297,BJEU!$A:$E,5,0)</f>
        <v>0</v>
      </c>
      <c r="Y297" s="7">
        <f>VLOOKUP(B297,GPX!$A:$BC,55,0)</f>
        <v>28</v>
      </c>
      <c r="Z297" s="7">
        <f>VLOOKUP(B297,FRANCE!$A:$AQ,43,0)</f>
        <v>32</v>
      </c>
    </row>
    <row r="298" spans="2:26" ht="16.5" thickTop="1" thickBot="1" x14ac:dyDescent="0.4">
      <c r="B298">
        <v>12850014</v>
      </c>
      <c r="C298" s="1" t="s">
        <v>317</v>
      </c>
      <c r="D298" s="1">
        <f>VLOOKUP($B298,BF!$H:$O,8,0)</f>
        <v>0</v>
      </c>
      <c r="E298" s="1">
        <f>VLOOKUP($B298,MF!$H:$O,8,0)</f>
        <v>0</v>
      </c>
      <c r="F298" s="1">
        <f>VLOOKUP($B298,CF!$H:$O,8,0)</f>
        <v>0</v>
      </c>
      <c r="G298" s="1">
        <f>VLOOKUP($B298,JF!$H:$O,8,0)</f>
        <v>0</v>
      </c>
      <c r="H298" s="6">
        <f t="shared" si="38"/>
        <v>0</v>
      </c>
      <c r="I298" s="2">
        <f t="shared" si="39"/>
        <v>37</v>
      </c>
      <c r="J298" s="1">
        <f>VLOOKUP($B298,BG!$H:$O,8,0)</f>
        <v>0</v>
      </c>
      <c r="K298" s="1">
        <f>VLOOKUP($B298,MG!$H:$O,8,0)</f>
        <v>0</v>
      </c>
      <c r="L298" s="1">
        <f>VLOOKUP($B298,CG!$H:$O,8,0)</f>
        <v>0</v>
      </c>
      <c r="M298" s="1">
        <f>VLOOKUP($B298,JG!$H:$O,8,0)</f>
        <v>0</v>
      </c>
      <c r="N298" s="6">
        <f t="shared" si="40"/>
        <v>0</v>
      </c>
      <c r="O298" s="2">
        <f t="shared" si="41"/>
        <v>27</v>
      </c>
      <c r="R298" s="67" t="str">
        <f t="shared" si="42"/>
        <v/>
      </c>
      <c r="S298" s="68" t="str">
        <f t="shared" si="43"/>
        <v>ST LAURENT S/S ASCM</v>
      </c>
      <c r="T298" s="67">
        <f t="shared" si="44"/>
        <v>0</v>
      </c>
      <c r="U298" s="7">
        <f t="shared" si="45"/>
        <v>0</v>
      </c>
      <c r="V298" s="7">
        <f t="shared" si="46"/>
        <v>0</v>
      </c>
      <c r="W298" s="7">
        <f>VLOOKUP(B298,CRITF!F:R,13,0)</f>
        <v>0</v>
      </c>
      <c r="X298" s="48">
        <f>VLOOKUP($B298,BJEU!$A:$E,5,0)</f>
        <v>0</v>
      </c>
      <c r="Y298" s="7">
        <f>VLOOKUP(B298,GPX!$A:$BC,55,0)</f>
        <v>0</v>
      </c>
      <c r="Z298" s="7">
        <f>VLOOKUP(B298,FRANCE!$A:$AQ,43,0)</f>
        <v>0</v>
      </c>
    </row>
    <row r="299" spans="2:26" ht="16.5" thickTop="1" thickBot="1" x14ac:dyDescent="0.4">
      <c r="B299">
        <v>12490061</v>
      </c>
      <c r="C299" s="1" t="s">
        <v>318</v>
      </c>
      <c r="D299" s="1">
        <f>VLOOKUP($B299,BF!$H:$O,8,0)</f>
        <v>0</v>
      </c>
      <c r="E299" s="1">
        <f>VLOOKUP($B299,MF!$H:$O,8,0)</f>
        <v>0</v>
      </c>
      <c r="F299" s="1">
        <f>VLOOKUP($B299,CF!$H:$O,8,0)</f>
        <v>0</v>
      </c>
      <c r="G299" s="1">
        <f>VLOOKUP($B299,JF!$H:$O,8,0)</f>
        <v>0</v>
      </c>
      <c r="H299" s="6">
        <f t="shared" si="38"/>
        <v>0</v>
      </c>
      <c r="I299" s="2">
        <f t="shared" si="39"/>
        <v>37</v>
      </c>
      <c r="J299" s="1">
        <f>VLOOKUP($B299,BG!$H:$O,8,0)</f>
        <v>0</v>
      </c>
      <c r="K299" s="1">
        <f>VLOOKUP($B299,MG!$H:$O,8,0)</f>
        <v>0</v>
      </c>
      <c r="L299" s="1">
        <f>VLOOKUP($B299,CG!$H:$O,8,0)</f>
        <v>0</v>
      </c>
      <c r="M299" s="1">
        <f>VLOOKUP($B299,JG!$H:$O,8,0)</f>
        <v>0</v>
      </c>
      <c r="N299" s="6">
        <f t="shared" si="40"/>
        <v>0</v>
      </c>
      <c r="O299" s="2">
        <f t="shared" si="41"/>
        <v>27</v>
      </c>
      <c r="R299" s="67" t="str">
        <f t="shared" si="42"/>
        <v/>
      </c>
      <c r="S299" s="68" t="str">
        <f t="shared" si="43"/>
        <v>ST MACAIRE EN MAUGES ASPM</v>
      </c>
      <c r="T299" s="67">
        <f t="shared" si="44"/>
        <v>0</v>
      </c>
      <c r="U299" s="7">
        <f t="shared" si="45"/>
        <v>0</v>
      </c>
      <c r="V299" s="7">
        <f t="shared" si="46"/>
        <v>0</v>
      </c>
      <c r="W299" s="7">
        <f>VLOOKUP(B299,CRITF!F:R,13,0)</f>
        <v>0</v>
      </c>
      <c r="X299" s="48">
        <f>VLOOKUP($B299,BJEU!$A:$E,5,0)</f>
        <v>0</v>
      </c>
      <c r="Y299" s="7">
        <f>VLOOKUP(B299,GPX!$A:$BC,55,0)</f>
        <v>0</v>
      </c>
      <c r="Z299" s="7">
        <f>VLOOKUP(B299,FRANCE!$A:$AQ,43,0)</f>
        <v>0</v>
      </c>
    </row>
    <row r="300" spans="2:26" ht="16.5" thickTop="1" thickBot="1" x14ac:dyDescent="0.4">
      <c r="B300">
        <v>12440282</v>
      </c>
      <c r="C300" s="1" t="s">
        <v>319</v>
      </c>
      <c r="D300" s="1">
        <f>VLOOKUP($B300,BF!$H:$O,8,0)</f>
        <v>0</v>
      </c>
      <c r="E300" s="1">
        <f>VLOOKUP($B300,MF!$H:$O,8,0)</f>
        <v>0</v>
      </c>
      <c r="F300" s="1">
        <f>VLOOKUP($B300,CF!$H:$O,8,0)</f>
        <v>0</v>
      </c>
      <c r="G300" s="1">
        <f>VLOOKUP($B300,JF!$H:$O,8,0)</f>
        <v>0</v>
      </c>
      <c r="H300" s="6">
        <f t="shared" si="38"/>
        <v>0</v>
      </c>
      <c r="I300" s="2">
        <f t="shared" si="39"/>
        <v>37</v>
      </c>
      <c r="J300" s="1">
        <f>VLOOKUP($B300,BG!$H:$O,8,0)</f>
        <v>0</v>
      </c>
      <c r="K300" s="1">
        <f>VLOOKUP($B300,MG!$H:$O,8,0)</f>
        <v>0</v>
      </c>
      <c r="L300" s="1">
        <f>VLOOKUP($B300,CG!$H:$O,8,0)</f>
        <v>0</v>
      </c>
      <c r="M300" s="1">
        <f>VLOOKUP($B300,JG!$H:$O,8,0)</f>
        <v>0</v>
      </c>
      <c r="N300" s="6">
        <f t="shared" si="40"/>
        <v>0</v>
      </c>
      <c r="O300" s="2">
        <f t="shared" si="41"/>
        <v>27</v>
      </c>
      <c r="R300" s="67" t="str">
        <f t="shared" si="42"/>
        <v/>
      </c>
      <c r="S300" s="68" t="str">
        <f t="shared" si="43"/>
        <v>ST MARS LA JAILLE TENNIS TABLE</v>
      </c>
      <c r="T300" s="67">
        <f t="shared" si="44"/>
        <v>0</v>
      </c>
      <c r="U300" s="7">
        <f t="shared" si="45"/>
        <v>0</v>
      </c>
      <c r="V300" s="7">
        <f t="shared" si="46"/>
        <v>0</v>
      </c>
      <c r="W300" s="7">
        <f>VLOOKUP(B300,CRITF!F:R,13,0)</f>
        <v>0</v>
      </c>
      <c r="X300" s="48">
        <f>VLOOKUP($B300,BJEU!$A:$E,5,0)</f>
        <v>0</v>
      </c>
      <c r="Y300" s="7">
        <f>VLOOKUP(B300,GPX!$A:$BC,55,0)</f>
        <v>0</v>
      </c>
      <c r="Z300" s="7">
        <f>VLOOKUP(B300,FRANCE!$A:$AQ,43,0)</f>
        <v>0</v>
      </c>
    </row>
    <row r="301" spans="2:26" ht="16.5" thickTop="1" thickBot="1" x14ac:dyDescent="0.4">
      <c r="B301">
        <v>12440152</v>
      </c>
      <c r="C301" s="1" t="s">
        <v>320</v>
      </c>
      <c r="D301" s="1">
        <f>VLOOKUP($B301,BF!$H:$O,8,0)</f>
        <v>0</v>
      </c>
      <c r="E301" s="1">
        <f>VLOOKUP($B301,MF!$H:$O,8,0)</f>
        <v>0</v>
      </c>
      <c r="F301" s="1">
        <f>VLOOKUP($B301,CF!$H:$O,8,0)</f>
        <v>0</v>
      </c>
      <c r="G301" s="1">
        <f>VLOOKUP($B301,JF!$H:$O,8,0)</f>
        <v>0</v>
      </c>
      <c r="H301" s="6">
        <f t="shared" si="38"/>
        <v>0</v>
      </c>
      <c r="I301" s="2">
        <f t="shared" si="39"/>
        <v>37</v>
      </c>
      <c r="J301" s="1">
        <f>VLOOKUP($B301,BG!$H:$O,8,0)</f>
        <v>0</v>
      </c>
      <c r="K301" s="1">
        <f>VLOOKUP($B301,MG!$H:$O,8,0)</f>
        <v>0</v>
      </c>
      <c r="L301" s="1">
        <f>VLOOKUP($B301,CG!$H:$O,8,0)</f>
        <v>0</v>
      </c>
      <c r="M301" s="1">
        <f>VLOOKUP($B301,JG!$H:$O,8,0)</f>
        <v>0</v>
      </c>
      <c r="N301" s="6">
        <f t="shared" si="40"/>
        <v>0</v>
      </c>
      <c r="O301" s="2">
        <f t="shared" si="41"/>
        <v>27</v>
      </c>
      <c r="R301" s="67" t="str">
        <f t="shared" si="42"/>
        <v/>
      </c>
      <c r="S301" s="68" t="str">
        <f t="shared" si="43"/>
        <v>ST MARS LE CELLIER</v>
      </c>
      <c r="T301" s="67">
        <f t="shared" si="44"/>
        <v>0</v>
      </c>
      <c r="U301" s="7">
        <f t="shared" si="45"/>
        <v>0</v>
      </c>
      <c r="V301" s="7">
        <f t="shared" si="46"/>
        <v>0</v>
      </c>
      <c r="W301" s="7">
        <f>VLOOKUP(B301,CRITF!F:R,13,0)</f>
        <v>0</v>
      </c>
      <c r="X301" s="48">
        <f>VLOOKUP($B301,BJEU!$A:$E,5,0)</f>
        <v>0</v>
      </c>
      <c r="Y301" s="7">
        <f>VLOOKUP(B301,GPX!$A:$BC,55,0)</f>
        <v>0</v>
      </c>
      <c r="Z301" s="7">
        <f>VLOOKUP(B301,FRANCE!$A:$AQ,43,0)</f>
        <v>0</v>
      </c>
    </row>
    <row r="302" spans="2:26" ht="16.5" thickTop="1" thickBot="1" x14ac:dyDescent="0.4">
      <c r="B302">
        <v>12850135</v>
      </c>
      <c r="C302" s="1" t="s">
        <v>321</v>
      </c>
      <c r="D302" s="1">
        <f>VLOOKUP($B302,BF!$H:$O,8,0)</f>
        <v>0</v>
      </c>
      <c r="E302" s="1">
        <f>VLOOKUP($B302,MF!$H:$O,8,0)</f>
        <v>0</v>
      </c>
      <c r="F302" s="1">
        <f>VLOOKUP($B302,CF!$H:$O,8,0)</f>
        <v>0</v>
      </c>
      <c r="G302" s="1">
        <f>VLOOKUP($B302,JF!$H:$O,8,0)</f>
        <v>0</v>
      </c>
      <c r="H302" s="6">
        <f t="shared" si="38"/>
        <v>0</v>
      </c>
      <c r="I302" s="2">
        <f t="shared" si="39"/>
        <v>37</v>
      </c>
      <c r="J302" s="1">
        <f>VLOOKUP($B302,BG!$H:$O,8,0)</f>
        <v>0</v>
      </c>
      <c r="K302" s="1">
        <f>VLOOKUP($B302,MG!$H:$O,8,0)</f>
        <v>0</v>
      </c>
      <c r="L302" s="1">
        <f>VLOOKUP($B302,CG!$H:$O,8,0)</f>
        <v>0</v>
      </c>
      <c r="M302" s="1">
        <f>VLOOKUP($B302,JG!$H:$O,8,0)</f>
        <v>0</v>
      </c>
      <c r="N302" s="6">
        <f t="shared" si="40"/>
        <v>0</v>
      </c>
      <c r="O302" s="2">
        <f t="shared" si="41"/>
        <v>27</v>
      </c>
      <c r="R302" s="67" t="str">
        <f t="shared" si="42"/>
        <v/>
      </c>
      <c r="S302" s="68" t="str">
        <f t="shared" si="43"/>
        <v>ST MARS REORTHE TT</v>
      </c>
      <c r="T302" s="67">
        <f t="shared" si="44"/>
        <v>0</v>
      </c>
      <c r="U302" s="7">
        <f t="shared" si="45"/>
        <v>0</v>
      </c>
      <c r="V302" s="7">
        <f t="shared" si="46"/>
        <v>0</v>
      </c>
      <c r="W302" s="7">
        <f>VLOOKUP(B302,CRITF!F:R,13,0)</f>
        <v>0</v>
      </c>
      <c r="X302" s="48">
        <f>VLOOKUP($B302,BJEU!$A:$E,5,0)</f>
        <v>0</v>
      </c>
      <c r="Y302" s="7">
        <f>VLOOKUP(B302,GPX!$A:$BC,55,0)</f>
        <v>0</v>
      </c>
      <c r="Z302" s="7">
        <f>VLOOKUP(B302,FRANCE!$A:$AQ,43,0)</f>
        <v>0</v>
      </c>
    </row>
    <row r="303" spans="2:26" ht="16.5" thickTop="1" thickBot="1" x14ac:dyDescent="0.4">
      <c r="B303">
        <v>12850107</v>
      </c>
      <c r="C303" s="1" t="s">
        <v>322</v>
      </c>
      <c r="D303" s="1">
        <f>VLOOKUP($B303,BF!$H:$O,8,0)</f>
        <v>0</v>
      </c>
      <c r="E303" s="1">
        <f>VLOOKUP($B303,MF!$H:$O,8,0)</f>
        <v>0</v>
      </c>
      <c r="F303" s="1">
        <f>VLOOKUP($B303,CF!$H:$O,8,0)</f>
        <v>0</v>
      </c>
      <c r="G303" s="1">
        <f>VLOOKUP($B303,JF!$H:$O,8,0)</f>
        <v>0</v>
      </c>
      <c r="H303" s="6">
        <f t="shared" si="38"/>
        <v>0</v>
      </c>
      <c r="I303" s="2">
        <f t="shared" si="39"/>
        <v>37</v>
      </c>
      <c r="J303" s="1">
        <f>VLOOKUP($B303,BG!$H:$O,8,0)</f>
        <v>0</v>
      </c>
      <c r="K303" s="1">
        <f>VLOOKUP($B303,MG!$H:$O,8,0)</f>
        <v>0</v>
      </c>
      <c r="L303" s="1">
        <f>VLOOKUP($B303,CG!$H:$O,8,0)</f>
        <v>0</v>
      </c>
      <c r="M303" s="1">
        <f>VLOOKUP($B303,JG!$H:$O,8,0)</f>
        <v>0</v>
      </c>
      <c r="N303" s="6">
        <f t="shared" si="40"/>
        <v>0</v>
      </c>
      <c r="O303" s="2">
        <f t="shared" si="41"/>
        <v>27</v>
      </c>
      <c r="R303" s="67" t="str">
        <f t="shared" si="42"/>
        <v/>
      </c>
      <c r="S303" s="68" t="str">
        <f t="shared" si="43"/>
        <v>ST MARTIN NOYERS ESMTT</v>
      </c>
      <c r="T303" s="67">
        <f t="shared" si="44"/>
        <v>0</v>
      </c>
      <c r="U303" s="7">
        <f t="shared" si="45"/>
        <v>0</v>
      </c>
      <c r="V303" s="7">
        <f t="shared" si="46"/>
        <v>0</v>
      </c>
      <c r="W303" s="7">
        <f>VLOOKUP(B303,CRITF!F:R,13,0)</f>
        <v>0</v>
      </c>
      <c r="X303" s="48">
        <f>VLOOKUP($B303,BJEU!$A:$E,5,0)</f>
        <v>0</v>
      </c>
      <c r="Y303" s="7">
        <f>VLOOKUP(B303,GPX!$A:$BC,55,0)</f>
        <v>0</v>
      </c>
      <c r="Z303" s="7">
        <f>VLOOKUP(B303,FRANCE!$A:$AQ,43,0)</f>
        <v>0</v>
      </c>
    </row>
    <row r="304" spans="2:26" ht="16.5" thickTop="1" thickBot="1" x14ac:dyDescent="0.4">
      <c r="B304">
        <v>12490098</v>
      </c>
      <c r="C304" s="1" t="s">
        <v>323</v>
      </c>
      <c r="D304" s="1">
        <f>VLOOKUP($B304,BF!$H:$O,8,0)</f>
        <v>0</v>
      </c>
      <c r="E304" s="1">
        <f>VLOOKUP($B304,MF!$H:$O,8,0)</f>
        <v>0</v>
      </c>
      <c r="F304" s="1">
        <f>VLOOKUP($B304,CF!$H:$O,8,0)</f>
        <v>8</v>
      </c>
      <c r="G304" s="1">
        <f>VLOOKUP($B304,JF!$H:$O,8,0)</f>
        <v>0</v>
      </c>
      <c r="H304" s="6">
        <f t="shared" si="38"/>
        <v>8</v>
      </c>
      <c r="I304" s="2">
        <f t="shared" si="39"/>
        <v>20</v>
      </c>
      <c r="J304" s="1">
        <f>VLOOKUP($B304,BG!$H:$O,8,0)</f>
        <v>0</v>
      </c>
      <c r="K304" s="1">
        <f>VLOOKUP($B304,MG!$H:$O,8,0)</f>
        <v>0</v>
      </c>
      <c r="L304" s="1">
        <f>VLOOKUP($B304,CG!$H:$O,8,0)</f>
        <v>0</v>
      </c>
      <c r="M304" s="1">
        <f>VLOOKUP($B304,JG!$H:$O,8,0)</f>
        <v>0</v>
      </c>
      <c r="N304" s="6">
        <f t="shared" si="40"/>
        <v>0</v>
      </c>
      <c r="O304" s="2">
        <f t="shared" si="41"/>
        <v>27</v>
      </c>
      <c r="R304" s="67">
        <f t="shared" si="42"/>
        <v>38</v>
      </c>
      <c r="S304" s="68" t="str">
        <f t="shared" si="43"/>
        <v>ST MELAINE-MOZE LOIRE-AUBANCE TT</v>
      </c>
      <c r="T304" s="67">
        <f t="shared" si="44"/>
        <v>10</v>
      </c>
      <c r="U304" s="7">
        <f t="shared" si="45"/>
        <v>0</v>
      </c>
      <c r="V304" s="7">
        <f t="shared" si="46"/>
        <v>0</v>
      </c>
      <c r="W304" s="7">
        <f>VLOOKUP(B304,CRITF!F:R,13,0)</f>
        <v>10</v>
      </c>
      <c r="X304" s="48">
        <f>VLOOKUP($B304,BJEU!$A:$E,5,0)</f>
        <v>0</v>
      </c>
      <c r="Y304" s="7">
        <f>VLOOKUP(B304,GPX!$A:$BC,55,0)</f>
        <v>0</v>
      </c>
      <c r="Z304" s="7">
        <f>VLOOKUP(B304,FRANCE!$A:$AQ,43,0)</f>
        <v>0</v>
      </c>
    </row>
    <row r="305" spans="2:26" ht="16.5" thickTop="1" thickBot="1" x14ac:dyDescent="0.4">
      <c r="B305">
        <v>12850167</v>
      </c>
      <c r="C305" s="1" t="s">
        <v>324</v>
      </c>
      <c r="D305" s="1">
        <f>VLOOKUP($B305,BF!$H:$O,8,0)</f>
        <v>0</v>
      </c>
      <c r="E305" s="1">
        <f>VLOOKUP($B305,MF!$H:$O,8,0)</f>
        <v>0</v>
      </c>
      <c r="F305" s="1">
        <f>VLOOKUP($B305,CF!$H:$O,8,0)</f>
        <v>0</v>
      </c>
      <c r="G305" s="1">
        <f>VLOOKUP($B305,JF!$H:$O,8,0)</f>
        <v>0</v>
      </c>
      <c r="H305" s="6">
        <f t="shared" si="38"/>
        <v>0</v>
      </c>
      <c r="I305" s="2">
        <f t="shared" si="39"/>
        <v>37</v>
      </c>
      <c r="J305" s="1">
        <f>VLOOKUP($B305,BG!$H:$O,8,0)</f>
        <v>0</v>
      </c>
      <c r="K305" s="1">
        <f>VLOOKUP($B305,MG!$H:$O,8,0)</f>
        <v>0</v>
      </c>
      <c r="L305" s="1">
        <f>VLOOKUP($B305,CG!$H:$O,8,0)</f>
        <v>0</v>
      </c>
      <c r="M305" s="1">
        <f>VLOOKUP($B305,JG!$H:$O,8,0)</f>
        <v>0</v>
      </c>
      <c r="N305" s="6">
        <f t="shared" si="40"/>
        <v>0</v>
      </c>
      <c r="O305" s="2">
        <f t="shared" si="41"/>
        <v>27</v>
      </c>
      <c r="R305" s="67" t="str">
        <f t="shared" si="42"/>
        <v/>
      </c>
      <c r="S305" s="68" t="str">
        <f t="shared" si="43"/>
        <v>ST MESMIN/MONTOURNAIS AECM TT</v>
      </c>
      <c r="T305" s="67">
        <f t="shared" si="44"/>
        <v>0</v>
      </c>
      <c r="U305" s="7">
        <f t="shared" si="45"/>
        <v>0</v>
      </c>
      <c r="V305" s="7">
        <f t="shared" si="46"/>
        <v>0</v>
      </c>
      <c r="W305" s="7">
        <f>VLOOKUP(B305,CRITF!F:R,13,0)</f>
        <v>0</v>
      </c>
      <c r="X305" s="48">
        <f>VLOOKUP($B305,BJEU!$A:$E,5,0)</f>
        <v>0</v>
      </c>
      <c r="Y305" s="7">
        <f>VLOOKUP(B305,GPX!$A:$BC,55,0)</f>
        <v>0</v>
      </c>
      <c r="Z305" s="7">
        <f>VLOOKUP(B305,FRANCE!$A:$AQ,43,0)</f>
        <v>0</v>
      </c>
    </row>
    <row r="306" spans="2:26" ht="16.5" thickTop="1" thickBot="1" x14ac:dyDescent="0.4">
      <c r="B306">
        <v>12440199</v>
      </c>
      <c r="C306" s="1" t="s">
        <v>325</v>
      </c>
      <c r="D306" s="1">
        <f>VLOOKUP($B306,BF!$H:$O,8,0)</f>
        <v>0</v>
      </c>
      <c r="E306" s="1">
        <f>VLOOKUP($B306,MF!$H:$O,8,0)</f>
        <v>0</v>
      </c>
      <c r="F306" s="1">
        <f>VLOOKUP($B306,CF!$H:$O,8,0)</f>
        <v>0</v>
      </c>
      <c r="G306" s="1">
        <f>VLOOKUP($B306,JF!$H:$O,8,0)</f>
        <v>0</v>
      </c>
      <c r="H306" s="6">
        <f t="shared" si="38"/>
        <v>0</v>
      </c>
      <c r="I306" s="2">
        <f t="shared" si="39"/>
        <v>37</v>
      </c>
      <c r="J306" s="1">
        <f>VLOOKUP($B306,BG!$H:$O,8,0)</f>
        <v>0</v>
      </c>
      <c r="K306" s="1">
        <f>VLOOKUP($B306,MG!$H:$O,8,0)</f>
        <v>0</v>
      </c>
      <c r="L306" s="1">
        <f>VLOOKUP($B306,CG!$H:$O,8,0)</f>
        <v>0</v>
      </c>
      <c r="M306" s="1">
        <f>VLOOKUP($B306,JG!$H:$O,8,0)</f>
        <v>0</v>
      </c>
      <c r="N306" s="6">
        <f t="shared" si="40"/>
        <v>0</v>
      </c>
      <c r="O306" s="2">
        <f t="shared" si="41"/>
        <v>27</v>
      </c>
      <c r="R306" s="67" t="str">
        <f t="shared" si="42"/>
        <v/>
      </c>
      <c r="S306" s="68" t="str">
        <f t="shared" si="43"/>
        <v>ST MICHEL CHEF CHEF  TTMT</v>
      </c>
      <c r="T306" s="67">
        <f t="shared" si="44"/>
        <v>0</v>
      </c>
      <c r="U306" s="7">
        <f t="shared" si="45"/>
        <v>0</v>
      </c>
      <c r="V306" s="7">
        <f t="shared" si="46"/>
        <v>0</v>
      </c>
      <c r="W306" s="7">
        <f>VLOOKUP(B306,CRITF!F:R,13,0)</f>
        <v>0</v>
      </c>
      <c r="X306" s="48">
        <f>VLOOKUP($B306,BJEU!$A:$E,5,0)</f>
        <v>0</v>
      </c>
      <c r="Y306" s="7">
        <f>VLOOKUP(B306,GPX!$A:$BC,55,0)</f>
        <v>0</v>
      </c>
      <c r="Z306" s="7">
        <f>VLOOKUP(B306,FRANCE!$A:$AQ,43,0)</f>
        <v>0</v>
      </c>
    </row>
    <row r="307" spans="2:26" ht="16.5" thickTop="1" thickBot="1" x14ac:dyDescent="0.4">
      <c r="B307">
        <v>12440049</v>
      </c>
      <c r="C307" s="1" t="s">
        <v>326</v>
      </c>
      <c r="D307" s="1">
        <f>VLOOKUP($B307,BF!$H:$O,8,0)</f>
        <v>0</v>
      </c>
      <c r="E307" s="1">
        <f>VLOOKUP($B307,MF!$H:$O,8,0)</f>
        <v>0</v>
      </c>
      <c r="F307" s="1">
        <f>VLOOKUP($B307,CF!$H:$O,8,0)</f>
        <v>0</v>
      </c>
      <c r="G307" s="1">
        <f>VLOOKUP($B307,JF!$H:$O,8,0)</f>
        <v>0</v>
      </c>
      <c r="H307" s="6">
        <f t="shared" si="38"/>
        <v>0</v>
      </c>
      <c r="I307" s="2">
        <f t="shared" si="39"/>
        <v>37</v>
      </c>
      <c r="J307" s="1">
        <f>VLOOKUP($B307,BG!$H:$O,8,0)</f>
        <v>0</v>
      </c>
      <c r="K307" s="1">
        <f>VLOOKUP($B307,MG!$H:$O,8,0)</f>
        <v>0</v>
      </c>
      <c r="L307" s="1">
        <f>VLOOKUP($B307,CG!$H:$O,8,0)</f>
        <v>0</v>
      </c>
      <c r="M307" s="1">
        <f>VLOOKUP($B307,JG!$H:$O,8,0)</f>
        <v>0</v>
      </c>
      <c r="N307" s="6">
        <f t="shared" si="40"/>
        <v>0</v>
      </c>
      <c r="O307" s="2">
        <f t="shared" si="41"/>
        <v>27</v>
      </c>
      <c r="R307" s="67" t="str">
        <f t="shared" si="42"/>
        <v/>
      </c>
      <c r="S307" s="68" t="str">
        <f t="shared" si="43"/>
        <v>ST NAZAIRE LEON BLUM TT</v>
      </c>
      <c r="T307" s="67">
        <f t="shared" si="44"/>
        <v>0</v>
      </c>
      <c r="U307" s="7">
        <f t="shared" si="45"/>
        <v>0</v>
      </c>
      <c r="V307" s="7">
        <f t="shared" si="46"/>
        <v>0</v>
      </c>
      <c r="W307" s="7">
        <f>VLOOKUP(B307,CRITF!F:R,13,0)</f>
        <v>0</v>
      </c>
      <c r="X307" s="48">
        <f>VLOOKUP($B307,BJEU!$A:$E,5,0)</f>
        <v>0</v>
      </c>
      <c r="Y307" s="7">
        <f>VLOOKUP(B307,GPX!$A:$BC,55,0)</f>
        <v>0</v>
      </c>
      <c r="Z307" s="7">
        <f>VLOOKUP(B307,FRANCE!$A:$AQ,43,0)</f>
        <v>0</v>
      </c>
    </row>
    <row r="308" spans="2:26" ht="16.5" thickTop="1" thickBot="1" x14ac:dyDescent="0.4">
      <c r="B308">
        <v>12440266</v>
      </c>
      <c r="C308" s="1" t="s">
        <v>327</v>
      </c>
      <c r="D308" s="1">
        <f>VLOOKUP($B308,BF!$H:$O,8,0)</f>
        <v>0</v>
      </c>
      <c r="E308" s="1">
        <f>VLOOKUP($B308,MF!$H:$O,8,0)</f>
        <v>0</v>
      </c>
      <c r="F308" s="1">
        <f>VLOOKUP($B308,CF!$H:$O,8,0)</f>
        <v>6</v>
      </c>
      <c r="G308" s="1">
        <f>VLOOKUP($B308,JF!$H:$O,8,0)</f>
        <v>0</v>
      </c>
      <c r="H308" s="6">
        <f t="shared" si="38"/>
        <v>6</v>
      </c>
      <c r="I308" s="2">
        <f t="shared" si="39"/>
        <v>25</v>
      </c>
      <c r="J308" s="1">
        <f>VLOOKUP($B308,BG!$H:$O,8,0)</f>
        <v>0</v>
      </c>
      <c r="K308" s="1">
        <f>VLOOKUP($B308,MG!$H:$O,8,0)</f>
        <v>0</v>
      </c>
      <c r="L308" s="1">
        <f>VLOOKUP($B308,CG!$H:$O,8,0)</f>
        <v>0</v>
      </c>
      <c r="M308" s="1">
        <f>VLOOKUP($B308,JG!$H:$O,8,0)</f>
        <v>0</v>
      </c>
      <c r="N308" s="6">
        <f t="shared" si="40"/>
        <v>0</v>
      </c>
      <c r="O308" s="2">
        <f t="shared" si="41"/>
        <v>27</v>
      </c>
      <c r="R308" s="67">
        <f t="shared" si="42"/>
        <v>30</v>
      </c>
      <c r="S308" s="68" t="str">
        <f t="shared" si="43"/>
        <v>ST NAZAIRE TENNIS DE TABLE</v>
      </c>
      <c r="T308" s="67">
        <f t="shared" si="44"/>
        <v>22</v>
      </c>
      <c r="U308" s="7">
        <f t="shared" si="45"/>
        <v>0</v>
      </c>
      <c r="V308" s="7">
        <f t="shared" si="46"/>
        <v>0</v>
      </c>
      <c r="W308" s="7">
        <f>VLOOKUP(B308,CRITF!F:R,13,0)</f>
        <v>12</v>
      </c>
      <c r="X308" s="48">
        <f>VLOOKUP($B308,BJEU!$A:$E,5,0)</f>
        <v>0</v>
      </c>
      <c r="Y308" s="7">
        <f>VLOOKUP(B308,GPX!$A:$BC,55,0)</f>
        <v>10</v>
      </c>
      <c r="Z308" s="7">
        <f>VLOOKUP(B308,FRANCE!$A:$AQ,43,0)</f>
        <v>0</v>
      </c>
    </row>
    <row r="309" spans="2:26" ht="16.5" thickTop="1" thickBot="1" x14ac:dyDescent="0.4">
      <c r="B309">
        <v>12720143</v>
      </c>
      <c r="C309" s="1" t="s">
        <v>328</v>
      </c>
      <c r="D309" s="1">
        <f>VLOOKUP($B309,BF!$H:$O,8,0)</f>
        <v>0</v>
      </c>
      <c r="E309" s="1">
        <f>VLOOKUP($B309,MF!$H:$O,8,0)</f>
        <v>0</v>
      </c>
      <c r="F309" s="1">
        <f>VLOOKUP($B309,CF!$H:$O,8,0)</f>
        <v>0</v>
      </c>
      <c r="G309" s="1">
        <f>VLOOKUP($B309,JF!$H:$O,8,0)</f>
        <v>0</v>
      </c>
      <c r="H309" s="6">
        <f t="shared" si="38"/>
        <v>0</v>
      </c>
      <c r="I309" s="2">
        <f t="shared" si="39"/>
        <v>37</v>
      </c>
      <c r="J309" s="1">
        <f>VLOOKUP($B309,BG!$H:$O,8,0)</f>
        <v>0</v>
      </c>
      <c r="K309" s="1">
        <f>VLOOKUP($B309,MG!$H:$O,8,0)</f>
        <v>0</v>
      </c>
      <c r="L309" s="1">
        <f>VLOOKUP($B309,CG!$H:$O,8,0)</f>
        <v>0</v>
      </c>
      <c r="M309" s="1">
        <f>VLOOKUP($B309,JG!$H:$O,8,0)</f>
        <v>0</v>
      </c>
      <c r="N309" s="6">
        <f t="shared" si="40"/>
        <v>0</v>
      </c>
      <c r="O309" s="2">
        <f t="shared" si="41"/>
        <v>27</v>
      </c>
      <c r="R309" s="67" t="str">
        <f t="shared" si="42"/>
        <v/>
      </c>
      <c r="S309" s="68" t="str">
        <f t="shared" si="43"/>
        <v>ST OUEN EN BELIN</v>
      </c>
      <c r="T309" s="67">
        <f t="shared" si="44"/>
        <v>0</v>
      </c>
      <c r="U309" s="7">
        <f t="shared" si="45"/>
        <v>0</v>
      </c>
      <c r="V309" s="7">
        <f t="shared" si="46"/>
        <v>0</v>
      </c>
      <c r="W309" s="7">
        <f>VLOOKUP(B309,CRITF!F:R,13,0)</f>
        <v>0</v>
      </c>
      <c r="X309" s="48">
        <f>VLOOKUP($B309,BJEU!$A:$E,5,0)</f>
        <v>0</v>
      </c>
      <c r="Y309" s="7">
        <f>VLOOKUP(B309,GPX!$A:$BC,55,0)</f>
        <v>0</v>
      </c>
      <c r="Z309" s="7">
        <f>VLOOKUP(B309,FRANCE!$A:$AQ,43,0)</f>
        <v>0</v>
      </c>
    </row>
    <row r="310" spans="2:26" ht="16.5" thickTop="1" thickBot="1" x14ac:dyDescent="0.4">
      <c r="B310">
        <v>12850153</v>
      </c>
      <c r="C310" s="1" t="s">
        <v>329</v>
      </c>
      <c r="D310" s="1">
        <f>VLOOKUP($B310,BF!$H:$O,8,0)</f>
        <v>0</v>
      </c>
      <c r="E310" s="1">
        <f>VLOOKUP($B310,MF!$H:$O,8,0)</f>
        <v>0</v>
      </c>
      <c r="F310" s="1">
        <f>VLOOKUP($B310,CF!$H:$O,8,0)</f>
        <v>0</v>
      </c>
      <c r="G310" s="1">
        <f>VLOOKUP($B310,JF!$H:$O,8,0)</f>
        <v>0</v>
      </c>
      <c r="H310" s="6">
        <f t="shared" si="38"/>
        <v>0</v>
      </c>
      <c r="I310" s="2">
        <f t="shared" si="39"/>
        <v>37</v>
      </c>
      <c r="J310" s="1">
        <f>VLOOKUP($B310,BG!$H:$O,8,0)</f>
        <v>0</v>
      </c>
      <c r="K310" s="1">
        <f>VLOOKUP($B310,MG!$H:$O,8,0)</f>
        <v>0</v>
      </c>
      <c r="L310" s="1">
        <f>VLOOKUP($B310,CG!$H:$O,8,0)</f>
        <v>0</v>
      </c>
      <c r="M310" s="1">
        <f>VLOOKUP($B310,JG!$H:$O,8,0)</f>
        <v>0</v>
      </c>
      <c r="N310" s="6">
        <f t="shared" si="40"/>
        <v>0</v>
      </c>
      <c r="O310" s="2">
        <f t="shared" si="41"/>
        <v>27</v>
      </c>
      <c r="R310" s="67" t="str">
        <f t="shared" si="42"/>
        <v/>
      </c>
      <c r="S310" s="68" t="str">
        <f t="shared" si="43"/>
        <v>ST PAUL EN P. FARFADETS TT</v>
      </c>
      <c r="T310" s="67">
        <f t="shared" si="44"/>
        <v>0</v>
      </c>
      <c r="U310" s="7">
        <f t="shared" si="45"/>
        <v>0</v>
      </c>
      <c r="V310" s="7">
        <f t="shared" si="46"/>
        <v>0</v>
      </c>
      <c r="W310" s="7">
        <f>VLOOKUP(B310,CRITF!F:R,13,0)</f>
        <v>0</v>
      </c>
      <c r="X310" s="48">
        <f>VLOOKUP($B310,BJEU!$A:$E,5,0)</f>
        <v>0</v>
      </c>
      <c r="Y310" s="7">
        <f>VLOOKUP(B310,GPX!$A:$BC,55,0)</f>
        <v>0</v>
      </c>
      <c r="Z310" s="7">
        <f>VLOOKUP(B310,FRANCE!$A:$AQ,43,0)</f>
        <v>0</v>
      </c>
    </row>
    <row r="311" spans="2:26" ht="16.5" thickTop="1" thickBot="1" x14ac:dyDescent="0.4">
      <c r="B311">
        <v>12440087</v>
      </c>
      <c r="C311" s="1" t="s">
        <v>330</v>
      </c>
      <c r="D311" s="1">
        <f>VLOOKUP($B311,BF!$H:$O,8,0)</f>
        <v>0</v>
      </c>
      <c r="E311" s="1">
        <f>VLOOKUP($B311,MF!$H:$O,8,0)</f>
        <v>0</v>
      </c>
      <c r="F311" s="1">
        <f>VLOOKUP($B311,CF!$H:$O,8,0)</f>
        <v>0</v>
      </c>
      <c r="G311" s="1">
        <f>VLOOKUP($B311,JF!$H:$O,8,0)</f>
        <v>0</v>
      </c>
      <c r="H311" s="6">
        <f t="shared" si="38"/>
        <v>0</v>
      </c>
      <c r="I311" s="2">
        <f t="shared" si="39"/>
        <v>37</v>
      </c>
      <c r="J311" s="1">
        <f>VLOOKUP($B311,BG!$H:$O,8,0)</f>
        <v>0</v>
      </c>
      <c r="K311" s="1">
        <f>VLOOKUP($B311,MG!$H:$O,8,0)</f>
        <v>0</v>
      </c>
      <c r="L311" s="1">
        <f>VLOOKUP($B311,CG!$H:$O,8,0)</f>
        <v>0</v>
      </c>
      <c r="M311" s="1">
        <f>VLOOKUP($B311,JG!$H:$O,8,0)</f>
        <v>0</v>
      </c>
      <c r="N311" s="6">
        <f t="shared" si="40"/>
        <v>0</v>
      </c>
      <c r="O311" s="2">
        <f t="shared" si="41"/>
        <v>27</v>
      </c>
      <c r="R311" s="67" t="str">
        <f t="shared" si="42"/>
        <v/>
      </c>
      <c r="S311" s="68" t="str">
        <f t="shared" si="43"/>
        <v>ST PHILBERT T.T.</v>
      </c>
      <c r="T311" s="67">
        <f t="shared" si="44"/>
        <v>0</v>
      </c>
      <c r="U311" s="7">
        <f t="shared" si="45"/>
        <v>0</v>
      </c>
      <c r="V311" s="7">
        <f t="shared" si="46"/>
        <v>0</v>
      </c>
      <c r="W311" s="7">
        <f>VLOOKUP(B311,CRITF!F:R,13,0)</f>
        <v>0</v>
      </c>
      <c r="X311" s="48">
        <f>VLOOKUP($B311,BJEU!$A:$E,5,0)</f>
        <v>0</v>
      </c>
      <c r="Y311" s="7">
        <f>VLOOKUP(B311,GPX!$A:$BC,55,0)</f>
        <v>0</v>
      </c>
      <c r="Z311" s="7">
        <f>VLOOKUP(B311,FRANCE!$A:$AQ,43,0)</f>
        <v>0</v>
      </c>
    </row>
    <row r="312" spans="2:26" ht="16.5" thickTop="1" thickBot="1" x14ac:dyDescent="0.4">
      <c r="B312">
        <v>12530121</v>
      </c>
      <c r="C312" s="1" t="s">
        <v>331</v>
      </c>
      <c r="D312" s="1">
        <f>VLOOKUP($B312,BF!$H:$O,8,0)</f>
        <v>0</v>
      </c>
      <c r="E312" s="1">
        <f>VLOOKUP($B312,MF!$H:$O,8,0)</f>
        <v>0</v>
      </c>
      <c r="F312" s="1">
        <f>VLOOKUP($B312,CF!$H:$O,8,0)</f>
        <v>0</v>
      </c>
      <c r="G312" s="1">
        <f>VLOOKUP($B312,JF!$H:$O,8,0)</f>
        <v>0</v>
      </c>
      <c r="H312" s="6">
        <f t="shared" si="38"/>
        <v>0</v>
      </c>
      <c r="I312" s="2">
        <f t="shared" si="39"/>
        <v>37</v>
      </c>
      <c r="J312" s="1">
        <f>VLOOKUP($B312,BG!$H:$O,8,0)</f>
        <v>0</v>
      </c>
      <c r="K312" s="1">
        <f>VLOOKUP($B312,MG!$H:$O,8,0)</f>
        <v>0</v>
      </c>
      <c r="L312" s="1">
        <f>VLOOKUP($B312,CG!$H:$O,8,0)</f>
        <v>0</v>
      </c>
      <c r="M312" s="1">
        <f>VLOOKUP($B312,JG!$H:$O,8,0)</f>
        <v>0</v>
      </c>
      <c r="N312" s="6">
        <f t="shared" si="40"/>
        <v>0</v>
      </c>
      <c r="O312" s="2">
        <f t="shared" si="41"/>
        <v>27</v>
      </c>
      <c r="R312" s="67" t="str">
        <f t="shared" si="42"/>
        <v/>
      </c>
      <c r="S312" s="68" t="str">
        <f t="shared" si="43"/>
        <v>ST PIERRE DES LANDES T.T</v>
      </c>
      <c r="T312" s="67">
        <f t="shared" si="44"/>
        <v>0</v>
      </c>
      <c r="U312" s="7">
        <f t="shared" si="45"/>
        <v>0</v>
      </c>
      <c r="V312" s="7">
        <f t="shared" si="46"/>
        <v>0</v>
      </c>
      <c r="W312" s="7">
        <f>VLOOKUP(B312,CRITF!F:R,13,0)</f>
        <v>0</v>
      </c>
      <c r="X312" s="48">
        <f>VLOOKUP($B312,BJEU!$A:$E,5,0)</f>
        <v>0</v>
      </c>
      <c r="Y312" s="7">
        <f>VLOOKUP(B312,GPX!$A:$BC,55,0)</f>
        <v>0</v>
      </c>
      <c r="Z312" s="7">
        <f>VLOOKUP(B312,FRANCE!$A:$AQ,43,0)</f>
        <v>0</v>
      </c>
    </row>
    <row r="313" spans="2:26" ht="16.5" thickTop="1" thickBot="1" x14ac:dyDescent="0.4">
      <c r="B313">
        <v>12530117</v>
      </c>
      <c r="C313" s="1" t="s">
        <v>332</v>
      </c>
      <c r="D313" s="1">
        <f>VLOOKUP($B313,BF!$H:$O,8,0)</f>
        <v>0</v>
      </c>
      <c r="E313" s="1">
        <f>VLOOKUP($B313,MF!$H:$O,8,0)</f>
        <v>0</v>
      </c>
      <c r="F313" s="1">
        <f>VLOOKUP($B313,CF!$H:$O,8,0)</f>
        <v>0</v>
      </c>
      <c r="G313" s="1">
        <f>VLOOKUP($B313,JF!$H:$O,8,0)</f>
        <v>0</v>
      </c>
      <c r="H313" s="6">
        <f t="shared" si="38"/>
        <v>0</v>
      </c>
      <c r="I313" s="2">
        <f t="shared" si="39"/>
        <v>37</v>
      </c>
      <c r="J313" s="1">
        <f>VLOOKUP($B313,BG!$H:$O,8,0)</f>
        <v>0</v>
      </c>
      <c r="K313" s="1">
        <f>VLOOKUP($B313,MG!$H:$O,8,0)</f>
        <v>0</v>
      </c>
      <c r="L313" s="1">
        <f>VLOOKUP($B313,CG!$H:$O,8,0)</f>
        <v>0</v>
      </c>
      <c r="M313" s="1">
        <f>VLOOKUP($B313,JG!$H:$O,8,0)</f>
        <v>0</v>
      </c>
      <c r="N313" s="6">
        <f t="shared" si="40"/>
        <v>0</v>
      </c>
      <c r="O313" s="2">
        <f t="shared" si="41"/>
        <v>27</v>
      </c>
      <c r="R313" s="67" t="str">
        <f t="shared" si="42"/>
        <v/>
      </c>
      <c r="S313" s="68" t="str">
        <f t="shared" si="43"/>
        <v>ST PIERRE DES NIDS A.S</v>
      </c>
      <c r="T313" s="67">
        <f t="shared" si="44"/>
        <v>0</v>
      </c>
      <c r="U313" s="7">
        <f t="shared" si="45"/>
        <v>0</v>
      </c>
      <c r="V313" s="7">
        <f t="shared" si="46"/>
        <v>0</v>
      </c>
      <c r="W313" s="7">
        <f>VLOOKUP(B313,CRITF!F:R,13,0)</f>
        <v>0</v>
      </c>
      <c r="X313" s="48">
        <f>VLOOKUP($B313,BJEU!$A:$E,5,0)</f>
        <v>0</v>
      </c>
      <c r="Y313" s="7">
        <f>VLOOKUP(B313,GPX!$A:$BC,55,0)</f>
        <v>0</v>
      </c>
      <c r="Z313" s="7">
        <f>VLOOKUP(B313,FRANCE!$A:$AQ,43,0)</f>
        <v>0</v>
      </c>
    </row>
    <row r="314" spans="2:26" ht="16.5" thickTop="1" thickBot="1" x14ac:dyDescent="0.4">
      <c r="B314">
        <v>12530095</v>
      </c>
      <c r="C314" s="1" t="s">
        <v>333</v>
      </c>
      <c r="D314" s="1">
        <f>VLOOKUP($B314,BF!$H:$O,8,0)</f>
        <v>0</v>
      </c>
      <c r="E314" s="1">
        <f>VLOOKUP($B314,MF!$H:$O,8,0)</f>
        <v>0</v>
      </c>
      <c r="F314" s="1">
        <f>VLOOKUP($B314,CF!$H:$O,8,0)</f>
        <v>0</v>
      </c>
      <c r="G314" s="1">
        <f>VLOOKUP($B314,JF!$H:$O,8,0)</f>
        <v>0</v>
      </c>
      <c r="H314" s="6">
        <f t="shared" si="38"/>
        <v>0</v>
      </c>
      <c r="I314" s="2">
        <f t="shared" si="39"/>
        <v>37</v>
      </c>
      <c r="J314" s="1">
        <f>VLOOKUP($B314,BG!$H:$O,8,0)</f>
        <v>0</v>
      </c>
      <c r="K314" s="1">
        <f>VLOOKUP($B314,MG!$H:$O,8,0)</f>
        <v>0</v>
      </c>
      <c r="L314" s="1">
        <f>VLOOKUP($B314,CG!$H:$O,8,0)</f>
        <v>0</v>
      </c>
      <c r="M314" s="1">
        <f>VLOOKUP($B314,JG!$H:$O,8,0)</f>
        <v>0</v>
      </c>
      <c r="N314" s="6">
        <f t="shared" si="40"/>
        <v>0</v>
      </c>
      <c r="O314" s="2">
        <f t="shared" si="41"/>
        <v>27</v>
      </c>
      <c r="R314" s="67" t="str">
        <f t="shared" si="42"/>
        <v/>
      </c>
      <c r="S314" s="68" t="str">
        <f t="shared" si="43"/>
        <v>ST PIERRE LA COUR Club Pongiste</v>
      </c>
      <c r="T314" s="67">
        <f t="shared" si="44"/>
        <v>0</v>
      </c>
      <c r="U314" s="7">
        <f t="shared" si="45"/>
        <v>0</v>
      </c>
      <c r="V314" s="7">
        <f t="shared" si="46"/>
        <v>0</v>
      </c>
      <c r="W314" s="7">
        <f>VLOOKUP(B314,CRITF!F:R,13,0)</f>
        <v>0</v>
      </c>
      <c r="X314" s="48">
        <f>VLOOKUP($B314,BJEU!$A:$E,5,0)</f>
        <v>0</v>
      </c>
      <c r="Y314" s="7">
        <f>VLOOKUP(B314,GPX!$A:$BC,55,0)</f>
        <v>0</v>
      </c>
      <c r="Z314" s="7">
        <f>VLOOKUP(B314,FRANCE!$A:$AQ,43,0)</f>
        <v>0</v>
      </c>
    </row>
    <row r="315" spans="2:26" ht="16.5" thickTop="1" thickBot="1" x14ac:dyDescent="0.4">
      <c r="B315">
        <v>12530081</v>
      </c>
      <c r="C315" s="1" t="s">
        <v>334</v>
      </c>
      <c r="D315" s="1">
        <f>VLOOKUP($B315,BF!$H:$O,8,0)</f>
        <v>0</v>
      </c>
      <c r="E315" s="1">
        <f>VLOOKUP($B315,MF!$H:$O,8,0)</f>
        <v>0</v>
      </c>
      <c r="F315" s="1">
        <f>VLOOKUP($B315,CF!$H:$O,8,0)</f>
        <v>0</v>
      </c>
      <c r="G315" s="1">
        <f>VLOOKUP($B315,JF!$H:$O,8,0)</f>
        <v>0</v>
      </c>
      <c r="H315" s="6">
        <f t="shared" si="38"/>
        <v>0</v>
      </c>
      <c r="I315" s="2">
        <f t="shared" si="39"/>
        <v>37</v>
      </c>
      <c r="J315" s="1">
        <f>VLOOKUP($B315,BG!$H:$O,8,0)</f>
        <v>0</v>
      </c>
      <c r="K315" s="1">
        <f>VLOOKUP($B315,MG!$H:$O,8,0)</f>
        <v>0</v>
      </c>
      <c r="L315" s="1">
        <f>VLOOKUP($B315,CG!$H:$O,8,0)</f>
        <v>0</v>
      </c>
      <c r="M315" s="1">
        <f>VLOOKUP($B315,JG!$H:$O,8,0)</f>
        <v>0</v>
      </c>
      <c r="N315" s="6">
        <f t="shared" si="40"/>
        <v>0</v>
      </c>
      <c r="O315" s="2">
        <f t="shared" si="41"/>
        <v>27</v>
      </c>
      <c r="R315" s="67" t="str">
        <f t="shared" si="42"/>
        <v/>
      </c>
      <c r="S315" s="68" t="str">
        <f t="shared" si="43"/>
        <v>ST QUENTIN LES ANGES T.Table</v>
      </c>
      <c r="T315" s="67">
        <f t="shared" si="44"/>
        <v>0</v>
      </c>
      <c r="U315" s="7">
        <f t="shared" si="45"/>
        <v>0</v>
      </c>
      <c r="V315" s="7">
        <f t="shared" si="46"/>
        <v>0</v>
      </c>
      <c r="W315" s="7">
        <f>VLOOKUP(B315,CRITF!F:R,13,0)</f>
        <v>0</v>
      </c>
      <c r="X315" s="48">
        <f>VLOOKUP($B315,BJEU!$A:$E,5,0)</f>
        <v>0</v>
      </c>
      <c r="Y315" s="7">
        <f>VLOOKUP(B315,GPX!$A:$BC,55,0)</f>
        <v>0</v>
      </c>
      <c r="Z315" s="7">
        <f>VLOOKUP(B315,FRANCE!$A:$AQ,43,0)</f>
        <v>0</v>
      </c>
    </row>
    <row r="316" spans="2:26" ht="16.5" thickTop="1" thickBot="1" x14ac:dyDescent="0.4">
      <c r="B316">
        <v>12440021</v>
      </c>
      <c r="C316" s="1" t="s">
        <v>335</v>
      </c>
      <c r="D316" s="1">
        <f>VLOOKUP($B316,BF!$H:$O,8,0)</f>
        <v>0</v>
      </c>
      <c r="E316" s="1">
        <f>VLOOKUP($B316,MF!$H:$O,8,0)</f>
        <v>0</v>
      </c>
      <c r="F316" s="1">
        <f>VLOOKUP($B316,CF!$H:$O,8,0)</f>
        <v>0</v>
      </c>
      <c r="G316" s="1">
        <f>VLOOKUP($B316,JF!$H:$O,8,0)</f>
        <v>0</v>
      </c>
      <c r="H316" s="6">
        <f t="shared" si="38"/>
        <v>0</v>
      </c>
      <c r="I316" s="2">
        <f t="shared" si="39"/>
        <v>37</v>
      </c>
      <c r="J316" s="1">
        <f>VLOOKUP($B316,BG!$H:$O,8,0)</f>
        <v>0</v>
      </c>
      <c r="K316" s="1">
        <f>VLOOKUP($B316,MG!$H:$O,8,0)</f>
        <v>1</v>
      </c>
      <c r="L316" s="1">
        <f>VLOOKUP($B316,CG!$H:$O,8,0)</f>
        <v>0</v>
      </c>
      <c r="M316" s="1">
        <f>VLOOKUP($B316,JG!$H:$O,8,0)</f>
        <v>14</v>
      </c>
      <c r="N316" s="6">
        <f t="shared" si="40"/>
        <v>15</v>
      </c>
      <c r="O316" s="2">
        <f t="shared" si="41"/>
        <v>11</v>
      </c>
      <c r="R316" s="67">
        <f t="shared" si="42"/>
        <v>15</v>
      </c>
      <c r="S316" s="68" t="str">
        <f t="shared" si="43"/>
        <v>ST SEBASTIEN P.P.C.</v>
      </c>
      <c r="T316" s="67">
        <f t="shared" si="44"/>
        <v>80</v>
      </c>
      <c r="U316" s="7">
        <f t="shared" si="45"/>
        <v>0</v>
      </c>
      <c r="V316" s="7">
        <f t="shared" si="46"/>
        <v>0</v>
      </c>
      <c r="W316" s="7">
        <f>VLOOKUP(B316,CRITF!F:R,13,0)</f>
        <v>22</v>
      </c>
      <c r="X316" s="48">
        <f>VLOOKUP($B316,BJEU!$A:$E,5,0)</f>
        <v>0</v>
      </c>
      <c r="Y316" s="7">
        <f>VLOOKUP(B316,GPX!$A:$BC,55,0)</f>
        <v>38</v>
      </c>
      <c r="Z316" s="7">
        <f>VLOOKUP(B316,FRANCE!$A:$AQ,43,0)</f>
        <v>20</v>
      </c>
    </row>
    <row r="317" spans="2:26" ht="16.5" thickTop="1" thickBot="1" x14ac:dyDescent="0.4">
      <c r="B317">
        <v>12490033</v>
      </c>
      <c r="C317" s="1" t="s">
        <v>336</v>
      </c>
      <c r="D317" s="1">
        <f>VLOOKUP($B317,BF!$H:$O,8,0)</f>
        <v>0</v>
      </c>
      <c r="E317" s="1">
        <f>VLOOKUP($B317,MF!$H:$O,8,0)</f>
        <v>0</v>
      </c>
      <c r="F317" s="1">
        <f>VLOOKUP($B317,CF!$H:$O,8,0)</f>
        <v>0</v>
      </c>
      <c r="G317" s="1">
        <f>VLOOKUP($B317,JF!$H:$O,8,0)</f>
        <v>0</v>
      </c>
      <c r="H317" s="6">
        <f t="shared" si="38"/>
        <v>0</v>
      </c>
      <c r="I317" s="2">
        <f t="shared" si="39"/>
        <v>37</v>
      </c>
      <c r="J317" s="1">
        <f>VLOOKUP($B317,BG!$H:$O,8,0)</f>
        <v>0</v>
      </c>
      <c r="K317" s="1">
        <f>VLOOKUP($B317,MG!$H:$O,8,0)</f>
        <v>0</v>
      </c>
      <c r="L317" s="1">
        <f>VLOOKUP($B317,CG!$H:$O,8,0)</f>
        <v>0</v>
      </c>
      <c r="M317" s="1">
        <f>VLOOKUP($B317,JG!$H:$O,8,0)</f>
        <v>0</v>
      </c>
      <c r="N317" s="6">
        <f t="shared" si="40"/>
        <v>0</v>
      </c>
      <c r="O317" s="2">
        <f t="shared" si="41"/>
        <v>27</v>
      </c>
      <c r="R317" s="67" t="str">
        <f t="shared" si="42"/>
        <v/>
      </c>
      <c r="S317" s="68" t="str">
        <f t="shared" si="43"/>
        <v>ST SYLVAIN D ANJOU ASTT</v>
      </c>
      <c r="T317" s="67">
        <f t="shared" si="44"/>
        <v>0</v>
      </c>
      <c r="U317" s="7">
        <f t="shared" si="45"/>
        <v>0</v>
      </c>
      <c r="V317" s="7">
        <f t="shared" si="46"/>
        <v>0</v>
      </c>
      <c r="W317" s="7">
        <f>VLOOKUP(B317,CRITF!F:R,13,0)</f>
        <v>0</v>
      </c>
      <c r="X317" s="48">
        <f>VLOOKUP($B317,BJEU!$A:$E,5,0)</f>
        <v>0</v>
      </c>
      <c r="Y317" s="7">
        <f>VLOOKUP(B317,GPX!$A:$BC,55,0)</f>
        <v>0</v>
      </c>
      <c r="Z317" s="7">
        <f>VLOOKUP(B317,FRANCE!$A:$AQ,43,0)</f>
        <v>0</v>
      </c>
    </row>
    <row r="318" spans="2:26" ht="16.5" thickTop="1" thickBot="1" x14ac:dyDescent="0.4">
      <c r="B318">
        <v>12850154</v>
      </c>
      <c r="C318" s="1" t="s">
        <v>337</v>
      </c>
      <c r="D318" s="1">
        <f>VLOOKUP($B318,BF!$H:$O,8,0)</f>
        <v>0</v>
      </c>
      <c r="E318" s="1">
        <f>VLOOKUP($B318,MF!$H:$O,8,0)</f>
        <v>0</v>
      </c>
      <c r="F318" s="1">
        <f>VLOOKUP($B318,CF!$H:$O,8,0)</f>
        <v>0</v>
      </c>
      <c r="G318" s="1">
        <f>VLOOKUP($B318,JF!$H:$O,8,0)</f>
        <v>0</v>
      </c>
      <c r="H318" s="6">
        <f t="shared" si="38"/>
        <v>0</v>
      </c>
      <c r="I318" s="2">
        <f t="shared" si="39"/>
        <v>37</v>
      </c>
      <c r="J318" s="1">
        <f>VLOOKUP($B318,BG!$H:$O,8,0)</f>
        <v>0</v>
      </c>
      <c r="K318" s="1">
        <f>VLOOKUP($B318,MG!$H:$O,8,0)</f>
        <v>0</v>
      </c>
      <c r="L318" s="1">
        <f>VLOOKUP($B318,CG!$H:$O,8,0)</f>
        <v>0</v>
      </c>
      <c r="M318" s="1">
        <f>VLOOKUP($B318,JG!$H:$O,8,0)</f>
        <v>0</v>
      </c>
      <c r="N318" s="6">
        <f t="shared" si="40"/>
        <v>0</v>
      </c>
      <c r="O318" s="2">
        <f t="shared" si="41"/>
        <v>27</v>
      </c>
      <c r="R318" s="67" t="str">
        <f t="shared" si="42"/>
        <v/>
      </c>
      <c r="S318" s="68" t="str">
        <f t="shared" si="43"/>
        <v>ST VINCENT SUR GRAON</v>
      </c>
      <c r="T318" s="67">
        <f t="shared" si="44"/>
        <v>0</v>
      </c>
      <c r="U318" s="7">
        <f t="shared" si="45"/>
        <v>0</v>
      </c>
      <c r="V318" s="7">
        <f t="shared" si="46"/>
        <v>0</v>
      </c>
      <c r="W318" s="7">
        <f>VLOOKUP(B318,CRITF!F:R,13,0)</f>
        <v>0</v>
      </c>
      <c r="X318" s="48">
        <f>VLOOKUP($B318,BJEU!$A:$E,5,0)</f>
        <v>0</v>
      </c>
      <c r="Y318" s="7">
        <f>VLOOKUP(B318,GPX!$A:$BC,55,0)</f>
        <v>0</v>
      </c>
      <c r="Z318" s="7">
        <f>VLOOKUP(B318,FRANCE!$A:$AQ,43,0)</f>
        <v>0</v>
      </c>
    </row>
    <row r="319" spans="2:26" ht="16.5" thickTop="1" thickBot="1" x14ac:dyDescent="0.4">
      <c r="B319">
        <v>12850060</v>
      </c>
      <c r="C319" s="1" t="s">
        <v>338</v>
      </c>
      <c r="D319" s="1">
        <f>VLOOKUP($B319,BF!$H:$O,8,0)</f>
        <v>0</v>
      </c>
      <c r="E319" s="1">
        <f>VLOOKUP($B319,MF!$H:$O,8,0)</f>
        <v>0</v>
      </c>
      <c r="F319" s="1">
        <f>VLOOKUP($B319,CF!$H:$O,8,0)</f>
        <v>0</v>
      </c>
      <c r="G319" s="1">
        <f>VLOOKUP($B319,JF!$H:$O,8,0)</f>
        <v>0</v>
      </c>
      <c r="H319" s="6">
        <f t="shared" si="38"/>
        <v>0</v>
      </c>
      <c r="I319" s="2">
        <f t="shared" si="39"/>
        <v>37</v>
      </c>
      <c r="J319" s="1">
        <f>VLOOKUP($B319,BG!$H:$O,8,0)</f>
        <v>0</v>
      </c>
      <c r="K319" s="1">
        <f>VLOOKUP($B319,MG!$H:$O,8,0)</f>
        <v>0</v>
      </c>
      <c r="L319" s="1">
        <f>VLOOKUP($B319,CG!$H:$O,8,0)</f>
        <v>0</v>
      </c>
      <c r="M319" s="1">
        <f>VLOOKUP($B319,JG!$H:$O,8,0)</f>
        <v>0</v>
      </c>
      <c r="N319" s="6">
        <f t="shared" si="40"/>
        <v>0</v>
      </c>
      <c r="O319" s="2">
        <f t="shared" si="41"/>
        <v>27</v>
      </c>
      <c r="R319" s="67" t="str">
        <f t="shared" si="42"/>
        <v/>
      </c>
      <c r="S319" s="68" t="str">
        <f t="shared" si="43"/>
        <v>STE FLAIVE LS</v>
      </c>
      <c r="T319" s="67">
        <f t="shared" si="44"/>
        <v>0</v>
      </c>
      <c r="U319" s="7">
        <f t="shared" si="45"/>
        <v>0</v>
      </c>
      <c r="V319" s="7">
        <f t="shared" si="46"/>
        <v>0</v>
      </c>
      <c r="W319" s="7">
        <f>VLOOKUP(B319,CRITF!F:R,13,0)</f>
        <v>0</v>
      </c>
      <c r="X319" s="48">
        <f>VLOOKUP($B319,BJEU!$A:$E,5,0)</f>
        <v>0</v>
      </c>
      <c r="Y319" s="7">
        <f>VLOOKUP(B319,GPX!$A:$BC,55,0)</f>
        <v>0</v>
      </c>
      <c r="Z319" s="7">
        <f>VLOOKUP(B319,FRANCE!$A:$AQ,43,0)</f>
        <v>0</v>
      </c>
    </row>
    <row r="320" spans="2:26" ht="16.5" thickTop="1" thickBot="1" x14ac:dyDescent="0.4">
      <c r="B320">
        <v>12851012</v>
      </c>
      <c r="C320" s="1" t="s">
        <v>339</v>
      </c>
      <c r="D320" s="1">
        <f>VLOOKUP($B320,BF!$H:$O,8,0)</f>
        <v>3</v>
      </c>
      <c r="E320" s="1">
        <f>VLOOKUP($B320,MF!$H:$O,8,0)</f>
        <v>0</v>
      </c>
      <c r="F320" s="1">
        <f>VLOOKUP($B320,CF!$H:$O,8,0)</f>
        <v>0</v>
      </c>
      <c r="G320" s="1">
        <f>VLOOKUP($B320,JF!$H:$O,8,0)</f>
        <v>0</v>
      </c>
      <c r="H320" s="6">
        <f t="shared" si="38"/>
        <v>3</v>
      </c>
      <c r="I320" s="2">
        <f t="shared" si="39"/>
        <v>29</v>
      </c>
      <c r="J320" s="1">
        <f>VLOOKUP($B320,BG!$H:$O,8,0)</f>
        <v>0</v>
      </c>
      <c r="K320" s="1">
        <f>VLOOKUP($B320,MG!$H:$O,8,0)</f>
        <v>0</v>
      </c>
      <c r="L320" s="1">
        <f>VLOOKUP($B320,CG!$H:$O,8,0)</f>
        <v>0</v>
      </c>
      <c r="M320" s="1">
        <f>VLOOKUP($B320,JG!$H:$O,8,0)</f>
        <v>0</v>
      </c>
      <c r="N320" s="6">
        <f t="shared" si="40"/>
        <v>0</v>
      </c>
      <c r="O320" s="2">
        <f t="shared" si="41"/>
        <v>27</v>
      </c>
      <c r="R320" s="67" t="str">
        <f t="shared" si="42"/>
        <v/>
      </c>
      <c r="S320" s="68" t="str">
        <f t="shared" si="43"/>
        <v>STE FLO/VENDRENNES ES</v>
      </c>
      <c r="T320" s="67">
        <f t="shared" si="44"/>
        <v>0</v>
      </c>
      <c r="U320" s="7">
        <f t="shared" si="45"/>
        <v>0</v>
      </c>
      <c r="V320" s="7">
        <f t="shared" si="46"/>
        <v>0</v>
      </c>
      <c r="W320" s="7">
        <f>VLOOKUP(B320,CRITF!F:R,13,0)</f>
        <v>0</v>
      </c>
      <c r="X320" s="48">
        <f>VLOOKUP($B320,BJEU!$A:$E,5,0)</f>
        <v>0</v>
      </c>
      <c r="Y320" s="7">
        <f>VLOOKUP(B320,GPX!$A:$BC,55,0)</f>
        <v>0</v>
      </c>
      <c r="Z320" s="7">
        <f>VLOOKUP(B320,FRANCE!$A:$AQ,43,0)</f>
        <v>0</v>
      </c>
    </row>
    <row r="321" spans="2:26" ht="16.5" thickTop="1" thickBot="1" x14ac:dyDescent="0.4">
      <c r="B321">
        <v>12490058</v>
      </c>
      <c r="C321" s="1" t="s">
        <v>340</v>
      </c>
      <c r="D321" s="1">
        <f>VLOOKUP($B321,BF!$H:$O,8,0)</f>
        <v>0</v>
      </c>
      <c r="E321" s="1">
        <f>VLOOKUP($B321,MF!$H:$O,8,0)</f>
        <v>0</v>
      </c>
      <c r="F321" s="1">
        <f>VLOOKUP($B321,CF!$H:$O,8,0)</f>
        <v>0</v>
      </c>
      <c r="G321" s="1">
        <f>VLOOKUP($B321,JF!$H:$O,8,0)</f>
        <v>0</v>
      </c>
      <c r="H321" s="6">
        <f t="shared" si="38"/>
        <v>0</v>
      </c>
      <c r="I321" s="2">
        <f t="shared" si="39"/>
        <v>37</v>
      </c>
      <c r="J321" s="1">
        <f>VLOOKUP($B321,BG!$H:$O,8,0)</f>
        <v>0</v>
      </c>
      <c r="K321" s="1">
        <f>VLOOKUP($B321,MG!$H:$O,8,0)</f>
        <v>0</v>
      </c>
      <c r="L321" s="1">
        <f>VLOOKUP($B321,CG!$H:$O,8,0)</f>
        <v>0</v>
      </c>
      <c r="M321" s="1">
        <f>VLOOKUP($B321,JG!$H:$O,8,0)</f>
        <v>0</v>
      </c>
      <c r="N321" s="6">
        <f t="shared" si="40"/>
        <v>0</v>
      </c>
      <c r="O321" s="2">
        <f t="shared" si="41"/>
        <v>27</v>
      </c>
      <c r="R321" s="67" t="str">
        <f t="shared" si="42"/>
        <v/>
      </c>
      <c r="S321" s="68" t="str">
        <f t="shared" si="43"/>
        <v>STE GEMMES S/LOIRE R.G.</v>
      </c>
      <c r="T321" s="67">
        <f t="shared" si="44"/>
        <v>0</v>
      </c>
      <c r="U321" s="7">
        <f t="shared" si="45"/>
        <v>0</v>
      </c>
      <c r="V321" s="7">
        <f t="shared" si="46"/>
        <v>0</v>
      </c>
      <c r="W321" s="7">
        <f>VLOOKUP(B321,CRITF!F:R,13,0)</f>
        <v>0</v>
      </c>
      <c r="X321" s="48">
        <f>VLOOKUP($B321,BJEU!$A:$E,5,0)</f>
        <v>0</v>
      </c>
      <c r="Y321" s="7">
        <f>VLOOKUP(B321,GPX!$A:$BC,55,0)</f>
        <v>0</v>
      </c>
      <c r="Z321" s="7">
        <f>VLOOKUP(B321,FRANCE!$A:$AQ,43,0)</f>
        <v>0</v>
      </c>
    </row>
    <row r="322" spans="2:26" ht="16.5" thickTop="1" thickBot="1" x14ac:dyDescent="0.4">
      <c r="B322">
        <v>12538900</v>
      </c>
      <c r="C322" s="1" t="s">
        <v>341</v>
      </c>
      <c r="D322" s="1">
        <f>VLOOKUP($B322,BF!$H:$O,8,0)</f>
        <v>0</v>
      </c>
      <c r="E322" s="1">
        <f>VLOOKUP($B322,MF!$H:$O,8,0)</f>
        <v>0</v>
      </c>
      <c r="F322" s="1">
        <f>VLOOKUP($B322,CF!$H:$O,8,0)</f>
        <v>0</v>
      </c>
      <c r="G322" s="1">
        <f>VLOOKUP($B322,JF!$H:$O,8,0)</f>
        <v>0</v>
      </c>
      <c r="H322" s="6">
        <f t="shared" ref="H322:H360" si="47">SUM(D322:G322)</f>
        <v>0</v>
      </c>
      <c r="I322" s="2">
        <f t="shared" ref="I322:I360" si="48">RANK(H322,$H$2:$H$360)</f>
        <v>37</v>
      </c>
      <c r="J322" s="1">
        <f>VLOOKUP($B322,BG!$H:$O,8,0)</f>
        <v>0</v>
      </c>
      <c r="K322" s="1">
        <f>VLOOKUP($B322,MG!$H:$O,8,0)</f>
        <v>0</v>
      </c>
      <c r="L322" s="1">
        <f>VLOOKUP($B322,CG!$H:$O,8,0)</f>
        <v>0</v>
      </c>
      <c r="M322" s="1">
        <f>VLOOKUP($B322,JG!$H:$O,8,0)</f>
        <v>0</v>
      </c>
      <c r="N322" s="6">
        <f t="shared" ref="N322:N360" si="49">SUM(J322:M322)</f>
        <v>0</v>
      </c>
      <c r="O322" s="2">
        <f t="shared" ref="O322:O360" si="50">RANK(N322,$N$2:$N$360)</f>
        <v>27</v>
      </c>
      <c r="R322" s="67" t="str">
        <f t="shared" si="42"/>
        <v/>
      </c>
      <c r="S322" s="68" t="str">
        <f t="shared" si="43"/>
        <v>STE GEMMES Tennis de Table</v>
      </c>
      <c r="T322" s="67">
        <f t="shared" si="44"/>
        <v>0</v>
      </c>
      <c r="U322" s="7">
        <f t="shared" si="45"/>
        <v>0</v>
      </c>
      <c r="V322" s="7">
        <f t="shared" si="46"/>
        <v>0</v>
      </c>
      <c r="W322" s="7">
        <f>VLOOKUP(B322,CRITF!F:R,13,0)</f>
        <v>0</v>
      </c>
      <c r="X322" s="48">
        <f>VLOOKUP($B322,BJEU!$A:$E,5,0)</f>
        <v>0</v>
      </c>
      <c r="Y322" s="7">
        <f>VLOOKUP(B322,GPX!$A:$BC,55,0)</f>
        <v>0</v>
      </c>
      <c r="Z322" s="7">
        <f>VLOOKUP(B322,FRANCE!$A:$AQ,43,0)</f>
        <v>0</v>
      </c>
    </row>
    <row r="323" spans="2:26" ht="16.5" thickTop="1" thickBot="1" x14ac:dyDescent="0.4">
      <c r="B323">
        <v>12720005</v>
      </c>
      <c r="C323" s="1" t="s">
        <v>698</v>
      </c>
      <c r="D323" s="1">
        <f>VLOOKUP($B323,BF!$H:$O,8,0)</f>
        <v>0</v>
      </c>
      <c r="E323" s="1">
        <f>VLOOKUP($B323,MF!$H:$O,8,0)</f>
        <v>0</v>
      </c>
      <c r="F323" s="1">
        <f>VLOOKUP($B323,CF!$H:$O,8,0)</f>
        <v>0</v>
      </c>
      <c r="G323" s="1">
        <f>VLOOKUP($B323,JF!$H:$O,8,0)</f>
        <v>0</v>
      </c>
      <c r="H323" s="6">
        <f t="shared" si="47"/>
        <v>0</v>
      </c>
      <c r="I323" s="2">
        <f t="shared" si="48"/>
        <v>37</v>
      </c>
      <c r="J323" s="1">
        <f>VLOOKUP($B323,BG!$H:$O,8,0)</f>
        <v>0</v>
      </c>
      <c r="K323" s="1">
        <f>VLOOKUP($B323,MG!$H:$O,8,0)</f>
        <v>0</v>
      </c>
      <c r="L323" s="1">
        <f>VLOOKUP($B323,CG!$H:$O,8,0)</f>
        <v>0</v>
      </c>
      <c r="M323" s="1">
        <f>VLOOKUP($B323,JG!$H:$O,8,0)</f>
        <v>0</v>
      </c>
      <c r="N323" s="6">
        <f t="shared" si="49"/>
        <v>0</v>
      </c>
      <c r="O323" s="2">
        <f t="shared" si="50"/>
        <v>27</v>
      </c>
      <c r="R323" s="67" t="str">
        <f t="shared" ref="R323:R360" si="51">IF(T323=0,"",RANK(T323,$T$2:$T$360))</f>
        <v/>
      </c>
      <c r="S323" s="68" t="str">
        <f t="shared" ref="S323:S360" si="52">C323</f>
        <v>STE JAMME MAINE COEUR SARTHE TT</v>
      </c>
      <c r="T323" s="67">
        <f t="shared" ref="T323:T360" si="53">SUM(U323:Z323)</f>
        <v>0</v>
      </c>
      <c r="U323" s="7">
        <f t="shared" si="45"/>
        <v>0</v>
      </c>
      <c r="V323" s="7">
        <f t="shared" si="46"/>
        <v>0</v>
      </c>
      <c r="W323" s="7">
        <f>VLOOKUP(B323,CRITF!F:R,13,0)</f>
        <v>0</v>
      </c>
      <c r="X323" s="48">
        <f>VLOOKUP($B323,BJEU!$A:$E,5,0)</f>
        <v>0</v>
      </c>
      <c r="Y323" s="7">
        <f>VLOOKUP(B323,GPX!$A:$BC,55,0)</f>
        <v>0</v>
      </c>
      <c r="Z323" s="7">
        <f>VLOOKUP(B323,FRANCE!$A:$AQ,43,0)</f>
        <v>0</v>
      </c>
    </row>
    <row r="324" spans="2:26" ht="16.5" thickTop="1" thickBot="1" x14ac:dyDescent="0.4">
      <c r="B324">
        <v>12440084</v>
      </c>
      <c r="C324" s="1" t="s">
        <v>12</v>
      </c>
      <c r="D324" s="1">
        <f>VLOOKUP($B324,BF!$H:$O,8,0)</f>
        <v>0</v>
      </c>
      <c r="E324" s="1">
        <f>VLOOKUP($B324,MF!$H:$O,8,0)</f>
        <v>0</v>
      </c>
      <c r="F324" s="1">
        <f>VLOOKUP($B324,CF!$H:$O,8,0)</f>
        <v>0</v>
      </c>
      <c r="G324" s="1">
        <f>VLOOKUP($B324,JF!$H:$O,8,0)</f>
        <v>0</v>
      </c>
      <c r="H324" s="6">
        <f t="shared" si="47"/>
        <v>0</v>
      </c>
      <c r="I324" s="2">
        <f t="shared" si="48"/>
        <v>37</v>
      </c>
      <c r="J324" s="1">
        <f>VLOOKUP($B324,BG!$H:$O,8,0)</f>
        <v>0</v>
      </c>
      <c r="K324" s="1">
        <f>VLOOKUP($B324,MG!$H:$O,8,0)</f>
        <v>0</v>
      </c>
      <c r="L324" s="1">
        <f>VLOOKUP($B324,CG!$H:$O,8,0)</f>
        <v>0</v>
      </c>
      <c r="M324" s="1">
        <f>VLOOKUP($B324,JG!$H:$O,8,0)</f>
        <v>0</v>
      </c>
      <c r="N324" s="6">
        <f t="shared" si="49"/>
        <v>0</v>
      </c>
      <c r="O324" s="2">
        <f t="shared" si="50"/>
        <v>27</v>
      </c>
      <c r="R324" s="67" t="str">
        <f t="shared" si="51"/>
        <v/>
      </c>
      <c r="S324" s="68" t="str">
        <f t="shared" si="52"/>
        <v>STE LUCE T.T.</v>
      </c>
      <c r="T324" s="67">
        <f t="shared" si="53"/>
        <v>0</v>
      </c>
      <c r="U324" s="7">
        <f t="shared" si="45"/>
        <v>0</v>
      </c>
      <c r="V324" s="7">
        <f t="shared" si="46"/>
        <v>0</v>
      </c>
      <c r="W324" s="7">
        <f>VLOOKUP(B324,CRITF!F:R,13,0)</f>
        <v>0</v>
      </c>
      <c r="X324" s="48">
        <f>VLOOKUP($B324,BJEU!$A:$E,5,0)</f>
        <v>0</v>
      </c>
      <c r="Y324" s="7">
        <f>VLOOKUP(B324,GPX!$A:$BC,55,0)</f>
        <v>0</v>
      </c>
      <c r="Z324" s="7">
        <f>VLOOKUP(B324,FRANCE!$A:$AQ,43,0)</f>
        <v>0</v>
      </c>
    </row>
    <row r="325" spans="2:26" ht="16.5" thickTop="1" thickBot="1" x14ac:dyDescent="0.4">
      <c r="B325">
        <v>12440176</v>
      </c>
      <c r="C325" s="1" t="s">
        <v>13</v>
      </c>
      <c r="D325" s="1">
        <f>VLOOKUP($B325,BF!$H:$O,8,0)</f>
        <v>0</v>
      </c>
      <c r="E325" s="1">
        <f>VLOOKUP($B325,MF!$H:$O,8,0)</f>
        <v>19</v>
      </c>
      <c r="F325" s="1">
        <f>VLOOKUP($B325,CF!$H:$O,8,0)</f>
        <v>0</v>
      </c>
      <c r="G325" s="1">
        <f>VLOOKUP($B325,JF!$H:$O,8,0)</f>
        <v>0</v>
      </c>
      <c r="H325" s="6">
        <f t="shared" si="47"/>
        <v>19</v>
      </c>
      <c r="I325" s="2">
        <f t="shared" si="48"/>
        <v>7</v>
      </c>
      <c r="J325" s="1">
        <f>VLOOKUP($B325,BG!$H:$O,8,0)</f>
        <v>14</v>
      </c>
      <c r="K325" s="1">
        <f>VLOOKUP($B325,MG!$H:$O,8,0)</f>
        <v>0</v>
      </c>
      <c r="L325" s="1">
        <f>VLOOKUP($B325,CG!$H:$O,8,0)</f>
        <v>2</v>
      </c>
      <c r="M325" s="1">
        <f>VLOOKUP($B325,JG!$H:$O,8,0)</f>
        <v>2</v>
      </c>
      <c r="N325" s="6">
        <f t="shared" si="49"/>
        <v>18</v>
      </c>
      <c r="O325" s="2">
        <f t="shared" si="50"/>
        <v>10</v>
      </c>
      <c r="R325" s="67">
        <f t="shared" si="51"/>
        <v>8</v>
      </c>
      <c r="S325" s="68" t="str">
        <f t="shared" si="52"/>
        <v>SUCE SUR ERDRE</v>
      </c>
      <c r="T325" s="67">
        <f t="shared" si="53"/>
        <v>181</v>
      </c>
      <c r="U325" s="7">
        <f t="shared" si="45"/>
        <v>8</v>
      </c>
      <c r="V325" s="7">
        <f t="shared" si="46"/>
        <v>0</v>
      </c>
      <c r="W325" s="7">
        <f>VLOOKUP(B325,CRITF!F:R,13,0)</f>
        <v>38</v>
      </c>
      <c r="X325" s="48">
        <f>VLOOKUP($B325,BJEU!$A:$E,5,0)</f>
        <v>0</v>
      </c>
      <c r="Y325" s="7">
        <f>VLOOKUP(B325,GPX!$A:$BC,55,0)</f>
        <v>83</v>
      </c>
      <c r="Z325" s="7">
        <f>VLOOKUP(B325,FRANCE!$A:$AQ,43,0)</f>
        <v>52</v>
      </c>
    </row>
    <row r="326" spans="2:26" ht="16.5" thickTop="1" thickBot="1" x14ac:dyDescent="0.4">
      <c r="B326">
        <v>12440239</v>
      </c>
      <c r="C326" s="1" t="s">
        <v>342</v>
      </c>
      <c r="D326" s="1">
        <f>VLOOKUP($B326,BF!$H:$O,8,0)</f>
        <v>0</v>
      </c>
      <c r="E326" s="1">
        <f>VLOOKUP($B326,MF!$H:$O,8,0)</f>
        <v>0</v>
      </c>
      <c r="F326" s="1">
        <f>VLOOKUP($B326,CF!$H:$O,8,0)</f>
        <v>0</v>
      </c>
      <c r="G326" s="1">
        <f>VLOOKUP($B326,JF!$H:$O,8,0)</f>
        <v>0</v>
      </c>
      <c r="H326" s="6">
        <f t="shared" si="47"/>
        <v>0</v>
      </c>
      <c r="I326" s="2">
        <f t="shared" si="48"/>
        <v>37</v>
      </c>
      <c r="J326" s="1">
        <f>VLOOKUP($B326,BG!$H:$O,8,0)</f>
        <v>0</v>
      </c>
      <c r="K326" s="1">
        <f>VLOOKUP($B326,MG!$H:$O,8,0)</f>
        <v>0</v>
      </c>
      <c r="L326" s="1">
        <f>VLOOKUP($B326,CG!$H:$O,8,0)</f>
        <v>0</v>
      </c>
      <c r="M326" s="1">
        <f>VLOOKUP($B326,JG!$H:$O,8,0)</f>
        <v>0</v>
      </c>
      <c r="N326" s="6">
        <f t="shared" si="49"/>
        <v>0</v>
      </c>
      <c r="O326" s="2">
        <f t="shared" si="50"/>
        <v>27</v>
      </c>
      <c r="R326" s="67" t="str">
        <f t="shared" si="51"/>
        <v/>
      </c>
      <c r="S326" s="68" t="str">
        <f t="shared" si="52"/>
        <v>SUD VILAINE GOELANDS</v>
      </c>
      <c r="T326" s="67">
        <f t="shared" si="53"/>
        <v>0</v>
      </c>
      <c r="U326" s="7">
        <f t="shared" si="45"/>
        <v>0</v>
      </c>
      <c r="V326" s="7">
        <f t="shared" si="46"/>
        <v>0</v>
      </c>
      <c r="W326" s="7">
        <f>VLOOKUP(B326,CRITF!F:R,13,0)</f>
        <v>0</v>
      </c>
      <c r="X326" s="48">
        <f>VLOOKUP($B326,BJEU!$A:$E,5,0)</f>
        <v>0</v>
      </c>
      <c r="Y326" s="7">
        <f>VLOOKUP(B326,GPX!$A:$BC,55,0)</f>
        <v>0</v>
      </c>
      <c r="Z326" s="7">
        <f>VLOOKUP(B326,FRANCE!$A:$AQ,43,0)</f>
        <v>0</v>
      </c>
    </row>
    <row r="327" spans="2:26" ht="16.5" thickTop="1" thickBot="1" x14ac:dyDescent="0.4">
      <c r="B327">
        <v>12850111</v>
      </c>
      <c r="C327" s="1" t="s">
        <v>343</v>
      </c>
      <c r="D327" s="1">
        <f>VLOOKUP($B327,BF!$H:$O,8,0)</f>
        <v>0</v>
      </c>
      <c r="E327" s="1">
        <f>VLOOKUP($B327,MF!$H:$O,8,0)</f>
        <v>0</v>
      </c>
      <c r="F327" s="1">
        <f>VLOOKUP($B327,CF!$H:$O,8,0)</f>
        <v>0</v>
      </c>
      <c r="G327" s="1">
        <f>VLOOKUP($B327,JF!$H:$O,8,0)</f>
        <v>0</v>
      </c>
      <c r="H327" s="6">
        <f t="shared" si="47"/>
        <v>0</v>
      </c>
      <c r="I327" s="2">
        <f t="shared" si="48"/>
        <v>37</v>
      </c>
      <c r="J327" s="1">
        <f>VLOOKUP($B327,BG!$H:$O,8,0)</f>
        <v>0</v>
      </c>
      <c r="K327" s="1">
        <f>VLOOKUP($B327,MG!$H:$O,8,0)</f>
        <v>0</v>
      </c>
      <c r="L327" s="1">
        <f>VLOOKUP($B327,CG!$H:$O,8,0)</f>
        <v>0</v>
      </c>
      <c r="M327" s="1">
        <f>VLOOKUP($B327,JG!$H:$O,8,0)</f>
        <v>0</v>
      </c>
      <c r="N327" s="6">
        <f t="shared" si="49"/>
        <v>0</v>
      </c>
      <c r="O327" s="2">
        <f t="shared" si="50"/>
        <v>27</v>
      </c>
      <c r="R327" s="67" t="str">
        <f t="shared" si="51"/>
        <v/>
      </c>
      <c r="S327" s="68" t="str">
        <f t="shared" si="52"/>
        <v>TARDIERE CTT</v>
      </c>
      <c r="T327" s="67">
        <f t="shared" si="53"/>
        <v>0</v>
      </c>
      <c r="U327" s="7">
        <f t="shared" si="45"/>
        <v>0</v>
      </c>
      <c r="V327" s="7">
        <f t="shared" si="46"/>
        <v>0</v>
      </c>
      <c r="W327" s="7">
        <f>VLOOKUP(B327,CRITF!F:R,13,0)</f>
        <v>0</v>
      </c>
      <c r="X327" s="48">
        <f>VLOOKUP($B327,BJEU!$A:$E,5,0)</f>
        <v>0</v>
      </c>
      <c r="Y327" s="7">
        <f>VLOOKUP(B327,GPX!$A:$BC,55,0)</f>
        <v>0</v>
      </c>
      <c r="Z327" s="7">
        <f>VLOOKUP(B327,FRANCE!$A:$AQ,43,0)</f>
        <v>0</v>
      </c>
    </row>
    <row r="328" spans="2:26" ht="16.5" thickTop="1" thickBot="1" x14ac:dyDescent="0.4">
      <c r="B328">
        <v>12440099</v>
      </c>
      <c r="C328" s="1" t="s">
        <v>344</v>
      </c>
      <c r="D328" s="1">
        <f>VLOOKUP($B328,BF!$H:$O,8,0)</f>
        <v>0</v>
      </c>
      <c r="E328" s="1">
        <f>VLOOKUP($B328,MF!$H:$O,8,0)</f>
        <v>0</v>
      </c>
      <c r="F328" s="1">
        <f>VLOOKUP($B328,CF!$H:$O,8,0)</f>
        <v>0</v>
      </c>
      <c r="G328" s="1">
        <f>VLOOKUP($B328,JF!$H:$O,8,0)</f>
        <v>0</v>
      </c>
      <c r="H328" s="6">
        <f t="shared" si="47"/>
        <v>0</v>
      </c>
      <c r="I328" s="2">
        <f t="shared" si="48"/>
        <v>37</v>
      </c>
      <c r="J328" s="1">
        <f>VLOOKUP($B328,BG!$H:$O,8,0)</f>
        <v>0</v>
      </c>
      <c r="K328" s="1">
        <f>VLOOKUP($B328,MG!$H:$O,8,0)</f>
        <v>0</v>
      </c>
      <c r="L328" s="1">
        <f>VLOOKUP($B328,CG!$H:$O,8,0)</f>
        <v>0</v>
      </c>
      <c r="M328" s="1">
        <f>VLOOKUP($B328,JG!$H:$O,8,0)</f>
        <v>0</v>
      </c>
      <c r="N328" s="6">
        <f t="shared" si="49"/>
        <v>0</v>
      </c>
      <c r="O328" s="2">
        <f t="shared" si="50"/>
        <v>27</v>
      </c>
      <c r="R328" s="67" t="str">
        <f t="shared" si="51"/>
        <v/>
      </c>
      <c r="S328" s="68" t="str">
        <f t="shared" si="52"/>
        <v>TEILLE C.P.</v>
      </c>
      <c r="T328" s="67">
        <f t="shared" si="53"/>
        <v>0</v>
      </c>
      <c r="U328" s="7">
        <f t="shared" si="45"/>
        <v>0</v>
      </c>
      <c r="V328" s="7">
        <f t="shared" si="46"/>
        <v>0</v>
      </c>
      <c r="W328" s="7">
        <f>VLOOKUP(B328,CRITF!F:R,13,0)</f>
        <v>0</v>
      </c>
      <c r="X328" s="48">
        <f>VLOOKUP($B328,BJEU!$A:$E,5,0)</f>
        <v>0</v>
      </c>
      <c r="Y328" s="7">
        <f>VLOOKUP(B328,GPX!$A:$BC,55,0)</f>
        <v>0</v>
      </c>
      <c r="Z328" s="7">
        <f>VLOOKUP(B328,FRANCE!$A:$AQ,43,0)</f>
        <v>0</v>
      </c>
    </row>
    <row r="329" spans="2:26" ht="16.5" thickTop="1" thickBot="1" x14ac:dyDescent="0.4">
      <c r="B329">
        <v>12720044</v>
      </c>
      <c r="C329" s="1" t="s">
        <v>345</v>
      </c>
      <c r="D329" s="1">
        <f>VLOOKUP($B329,BF!$H:$O,8,0)</f>
        <v>0</v>
      </c>
      <c r="E329" s="1">
        <f>VLOOKUP($B329,MF!$H:$O,8,0)</f>
        <v>0</v>
      </c>
      <c r="F329" s="1">
        <f>VLOOKUP($B329,CF!$H:$O,8,0)</f>
        <v>0</v>
      </c>
      <c r="G329" s="1">
        <f>VLOOKUP($B329,JF!$H:$O,8,0)</f>
        <v>0</v>
      </c>
      <c r="H329" s="6">
        <f t="shared" si="47"/>
        <v>0</v>
      </c>
      <c r="I329" s="2">
        <f t="shared" si="48"/>
        <v>37</v>
      </c>
      <c r="J329" s="1">
        <f>VLOOKUP($B329,BG!$H:$O,8,0)</f>
        <v>0</v>
      </c>
      <c r="K329" s="1">
        <f>VLOOKUP($B329,MG!$H:$O,8,0)</f>
        <v>0</v>
      </c>
      <c r="L329" s="1">
        <f>VLOOKUP($B329,CG!$H:$O,8,0)</f>
        <v>0</v>
      </c>
      <c r="M329" s="1">
        <f>VLOOKUP($B329,JG!$H:$O,8,0)</f>
        <v>0</v>
      </c>
      <c r="N329" s="6">
        <f t="shared" si="49"/>
        <v>0</v>
      </c>
      <c r="O329" s="2">
        <f t="shared" si="50"/>
        <v>27</v>
      </c>
      <c r="R329" s="67" t="str">
        <f t="shared" si="51"/>
        <v/>
      </c>
      <c r="S329" s="68" t="str">
        <f t="shared" si="52"/>
        <v>TELOCHE TT</v>
      </c>
      <c r="T329" s="67">
        <f t="shared" si="53"/>
        <v>0</v>
      </c>
      <c r="U329" s="7">
        <f t="shared" si="45"/>
        <v>0</v>
      </c>
      <c r="V329" s="7">
        <f t="shared" si="46"/>
        <v>0</v>
      </c>
      <c r="W329" s="7">
        <f>VLOOKUP(B329,CRITF!F:R,13,0)</f>
        <v>0</v>
      </c>
      <c r="X329" s="48">
        <f>VLOOKUP($B329,BJEU!$A:$E,5,0)</f>
        <v>0</v>
      </c>
      <c r="Y329" s="7">
        <f>VLOOKUP(B329,GPX!$A:$BC,55,0)</f>
        <v>0</v>
      </c>
      <c r="Z329" s="7">
        <f>VLOOKUP(B329,FRANCE!$A:$AQ,43,0)</f>
        <v>0</v>
      </c>
    </row>
    <row r="330" spans="2:26" ht="16.5" thickTop="1" thickBot="1" x14ac:dyDescent="0.4">
      <c r="B330">
        <v>12851028</v>
      </c>
      <c r="C330" s="1" t="s">
        <v>346</v>
      </c>
      <c r="D330" s="1">
        <f>VLOOKUP($B330,BF!$H:$O,8,0)</f>
        <v>0</v>
      </c>
      <c r="E330" s="1">
        <f>VLOOKUP($B330,MF!$H:$O,8,0)</f>
        <v>0</v>
      </c>
      <c r="F330" s="1">
        <f>VLOOKUP($B330,CF!$H:$O,8,0)</f>
        <v>0</v>
      </c>
      <c r="G330" s="1">
        <f>VLOOKUP($B330,JF!$H:$O,8,0)</f>
        <v>0</v>
      </c>
      <c r="H330" s="6">
        <f t="shared" si="47"/>
        <v>0</v>
      </c>
      <c r="I330" s="2">
        <f t="shared" si="48"/>
        <v>37</v>
      </c>
      <c r="J330" s="1">
        <f>VLOOKUP($B330,BG!$H:$O,8,0)</f>
        <v>0</v>
      </c>
      <c r="K330" s="1">
        <f>VLOOKUP($B330,MG!$H:$O,8,0)</f>
        <v>0</v>
      </c>
      <c r="L330" s="1">
        <f>VLOOKUP($B330,CG!$H:$O,8,0)</f>
        <v>0</v>
      </c>
      <c r="M330" s="1">
        <f>VLOOKUP($B330,JG!$H:$O,8,0)</f>
        <v>0</v>
      </c>
      <c r="N330" s="6">
        <f t="shared" si="49"/>
        <v>0</v>
      </c>
      <c r="O330" s="2">
        <f t="shared" si="50"/>
        <v>27</v>
      </c>
      <c r="R330" s="67" t="str">
        <f t="shared" si="51"/>
        <v/>
      </c>
      <c r="S330" s="68" t="str">
        <f t="shared" si="52"/>
        <v>TENNIS DE TABLE CLUB GARNACHOIS</v>
      </c>
      <c r="T330" s="67">
        <f t="shared" si="53"/>
        <v>0</v>
      </c>
      <c r="U330" s="7">
        <f t="shared" si="45"/>
        <v>0</v>
      </c>
      <c r="V330" s="7">
        <f t="shared" si="46"/>
        <v>0</v>
      </c>
      <c r="W330" s="7">
        <f>VLOOKUP(B330,CRITF!F:R,13,0)</f>
        <v>0</v>
      </c>
      <c r="X330" s="48">
        <f>VLOOKUP($B330,BJEU!$A:$E,5,0)</f>
        <v>0</v>
      </c>
      <c r="Y330" s="7">
        <f>VLOOKUP(B330,GPX!$A:$BC,55,0)</f>
        <v>0</v>
      </c>
      <c r="Z330" s="7">
        <f>VLOOKUP(B330,FRANCE!$A:$AQ,43,0)</f>
        <v>0</v>
      </c>
    </row>
    <row r="331" spans="2:26" ht="16.5" thickTop="1" thickBot="1" x14ac:dyDescent="0.4">
      <c r="B331">
        <v>12850023</v>
      </c>
      <c r="C331" s="1" t="s">
        <v>699</v>
      </c>
      <c r="D331" s="1">
        <f>VLOOKUP($B331,BF!$H:$O,8,0)</f>
        <v>6</v>
      </c>
      <c r="E331" s="1">
        <f>VLOOKUP($B331,MF!$H:$O,8,0)</f>
        <v>0</v>
      </c>
      <c r="F331" s="1">
        <f>VLOOKUP($B331,CF!$H:$O,8,0)</f>
        <v>4</v>
      </c>
      <c r="G331" s="1">
        <f>VLOOKUP($B331,JF!$H:$O,8,0)</f>
        <v>0</v>
      </c>
      <c r="H331" s="6">
        <f t="shared" si="47"/>
        <v>10</v>
      </c>
      <c r="I331" s="2">
        <f t="shared" si="48"/>
        <v>13</v>
      </c>
      <c r="J331" s="1">
        <f>VLOOKUP($B331,BG!$H:$O,8,0)</f>
        <v>0</v>
      </c>
      <c r="K331" s="1">
        <f>VLOOKUP($B331,MG!$H:$O,8,0)</f>
        <v>0</v>
      </c>
      <c r="L331" s="1">
        <f>VLOOKUP($B331,CG!$H:$O,8,0)</f>
        <v>0</v>
      </c>
      <c r="M331" s="1">
        <f>VLOOKUP($B331,JG!$H:$O,8,0)</f>
        <v>0</v>
      </c>
      <c r="N331" s="6">
        <f t="shared" si="49"/>
        <v>0</v>
      </c>
      <c r="O331" s="2">
        <f t="shared" si="50"/>
        <v>27</v>
      </c>
      <c r="R331" s="67" t="str">
        <f t="shared" si="51"/>
        <v/>
      </c>
      <c r="S331" s="68" t="str">
        <f t="shared" si="52"/>
        <v>TENNIS DE TABLE LA ROCHE VENDEE</v>
      </c>
      <c r="T331" s="67">
        <f t="shared" si="53"/>
        <v>0</v>
      </c>
      <c r="U331" s="7">
        <f t="shared" si="45"/>
        <v>0</v>
      </c>
      <c r="V331" s="7">
        <f t="shared" si="46"/>
        <v>0</v>
      </c>
      <c r="W331" s="7">
        <f>VLOOKUP(B331,CRITF!F:R,13,0)</f>
        <v>0</v>
      </c>
      <c r="X331" s="48">
        <f>VLOOKUP($B331,BJEU!$A:$E,5,0)</f>
        <v>0</v>
      </c>
      <c r="Y331" s="7">
        <f>VLOOKUP(B331,GPX!$A:$BC,55,0)</f>
        <v>0</v>
      </c>
      <c r="Z331" s="7">
        <f>VLOOKUP(B331,FRANCE!$A:$AQ,43,0)</f>
        <v>0</v>
      </c>
    </row>
    <row r="332" spans="2:26" ht="16.5" thickTop="1" thickBot="1" x14ac:dyDescent="0.4">
      <c r="B332">
        <v>12490060</v>
      </c>
      <c r="C332" s="1" t="s">
        <v>347</v>
      </c>
      <c r="D332" s="1">
        <f>VLOOKUP($B332,BF!$H:$O,8,0)</f>
        <v>0</v>
      </c>
      <c r="E332" s="1">
        <f>VLOOKUP($B332,MF!$H:$O,8,0)</f>
        <v>0</v>
      </c>
      <c r="F332" s="1">
        <f>VLOOKUP($B332,CF!$H:$O,8,0)</f>
        <v>0</v>
      </c>
      <c r="G332" s="1">
        <f>VLOOKUP($B332,JF!$H:$O,8,0)</f>
        <v>0</v>
      </c>
      <c r="H332" s="6">
        <f t="shared" si="47"/>
        <v>0</v>
      </c>
      <c r="I332" s="2">
        <f t="shared" si="48"/>
        <v>37</v>
      </c>
      <c r="J332" s="1">
        <f>VLOOKUP($B332,BG!$H:$O,8,0)</f>
        <v>0</v>
      </c>
      <c r="K332" s="1">
        <f>VLOOKUP($B332,MG!$H:$O,8,0)</f>
        <v>0</v>
      </c>
      <c r="L332" s="1">
        <f>VLOOKUP($B332,CG!$H:$O,8,0)</f>
        <v>0</v>
      </c>
      <c r="M332" s="1">
        <f>VLOOKUP($B332,JG!$H:$O,8,0)</f>
        <v>0</v>
      </c>
      <c r="N332" s="6">
        <f t="shared" si="49"/>
        <v>0</v>
      </c>
      <c r="O332" s="2">
        <f t="shared" si="50"/>
        <v>27</v>
      </c>
      <c r="R332" s="67" t="str">
        <f t="shared" si="51"/>
        <v/>
      </c>
      <c r="S332" s="68" t="str">
        <f t="shared" si="52"/>
        <v>TESSOUALLE (LA) - E.A.</v>
      </c>
      <c r="T332" s="67">
        <f t="shared" si="53"/>
        <v>0</v>
      </c>
      <c r="U332" s="7">
        <f t="shared" si="45"/>
        <v>0</v>
      </c>
      <c r="V332" s="7">
        <f t="shared" si="46"/>
        <v>0</v>
      </c>
      <c r="W332" s="7">
        <f>VLOOKUP(B332,CRITF!F:R,13,0)</f>
        <v>0</v>
      </c>
      <c r="X332" s="48">
        <f>VLOOKUP($B332,BJEU!$A:$E,5,0)</f>
        <v>0</v>
      </c>
      <c r="Y332" s="7">
        <f>VLOOKUP(B332,GPX!$A:$BC,55,0)</f>
        <v>0</v>
      </c>
      <c r="Z332" s="7">
        <f>VLOOKUP(B332,FRANCE!$A:$AQ,43,0)</f>
        <v>0</v>
      </c>
    </row>
    <row r="333" spans="2:26" ht="16.5" thickTop="1" thickBot="1" x14ac:dyDescent="0.4">
      <c r="B333">
        <v>12440136</v>
      </c>
      <c r="C333" s="1" t="s">
        <v>348</v>
      </c>
      <c r="D333" s="1">
        <f>VLOOKUP($B333,BF!$H:$O,8,0)</f>
        <v>0</v>
      </c>
      <c r="E333" s="1">
        <f>VLOOKUP($B333,MF!$H:$O,8,0)</f>
        <v>0</v>
      </c>
      <c r="F333" s="1">
        <f>VLOOKUP($B333,CF!$H:$O,8,0)</f>
        <v>0</v>
      </c>
      <c r="G333" s="1">
        <f>VLOOKUP($B333,JF!$H:$O,8,0)</f>
        <v>0</v>
      </c>
      <c r="H333" s="6">
        <f t="shared" si="47"/>
        <v>0</v>
      </c>
      <c r="I333" s="2">
        <f t="shared" si="48"/>
        <v>37</v>
      </c>
      <c r="J333" s="1">
        <f>VLOOKUP($B333,BG!$H:$O,8,0)</f>
        <v>0</v>
      </c>
      <c r="K333" s="1">
        <f>VLOOKUP($B333,MG!$H:$O,8,0)</f>
        <v>0</v>
      </c>
      <c r="L333" s="1">
        <f>VLOOKUP($B333,CG!$H:$O,8,0)</f>
        <v>0</v>
      </c>
      <c r="M333" s="1">
        <f>VLOOKUP($B333,JG!$H:$O,8,0)</f>
        <v>0</v>
      </c>
      <c r="N333" s="6">
        <f t="shared" si="49"/>
        <v>0</v>
      </c>
      <c r="O333" s="2">
        <f t="shared" si="50"/>
        <v>27</v>
      </c>
      <c r="R333" s="67" t="str">
        <f t="shared" si="51"/>
        <v/>
      </c>
      <c r="S333" s="68" t="str">
        <f t="shared" si="52"/>
        <v>THOUARE TT</v>
      </c>
      <c r="T333" s="67">
        <f t="shared" si="53"/>
        <v>0</v>
      </c>
      <c r="U333" s="7">
        <f t="shared" si="45"/>
        <v>0</v>
      </c>
      <c r="V333" s="7">
        <f t="shared" si="46"/>
        <v>0</v>
      </c>
      <c r="W333" s="7">
        <f>VLOOKUP(B333,CRITF!F:R,13,0)</f>
        <v>0</v>
      </c>
      <c r="X333" s="48">
        <f>VLOOKUP($B333,BJEU!$A:$E,5,0)</f>
        <v>0</v>
      </c>
      <c r="Y333" s="7">
        <f>VLOOKUP(B333,GPX!$A:$BC,55,0)</f>
        <v>0</v>
      </c>
      <c r="Z333" s="7">
        <f>VLOOKUP(B333,FRANCE!$A:$AQ,43,0)</f>
        <v>0</v>
      </c>
    </row>
    <row r="334" spans="2:26" ht="16.5" thickTop="1" thickBot="1" x14ac:dyDescent="0.4">
      <c r="B334">
        <v>12490030</v>
      </c>
      <c r="C334" s="1" t="s">
        <v>349</v>
      </c>
      <c r="D334" s="1">
        <f>VLOOKUP($B334,BF!$H:$O,8,0)</f>
        <v>0</v>
      </c>
      <c r="E334" s="1">
        <f>VLOOKUP($B334,MF!$H:$O,8,0)</f>
        <v>0</v>
      </c>
      <c r="F334" s="1">
        <f>VLOOKUP($B334,CF!$H:$O,8,0)</f>
        <v>0</v>
      </c>
      <c r="G334" s="1">
        <f>VLOOKUP($B334,JF!$H:$O,8,0)</f>
        <v>0</v>
      </c>
      <c r="H334" s="6">
        <f t="shared" si="47"/>
        <v>0</v>
      </c>
      <c r="I334" s="2">
        <f t="shared" si="48"/>
        <v>37</v>
      </c>
      <c r="J334" s="1">
        <f>VLOOKUP($B334,BG!$H:$O,8,0)</f>
        <v>0</v>
      </c>
      <c r="K334" s="1">
        <f>VLOOKUP($B334,MG!$H:$O,8,0)</f>
        <v>0</v>
      </c>
      <c r="L334" s="1">
        <f>VLOOKUP($B334,CG!$H:$O,8,0)</f>
        <v>0</v>
      </c>
      <c r="M334" s="1">
        <f>VLOOKUP($B334,JG!$H:$O,8,0)</f>
        <v>0</v>
      </c>
      <c r="N334" s="6">
        <f t="shared" si="49"/>
        <v>0</v>
      </c>
      <c r="O334" s="2">
        <f t="shared" si="50"/>
        <v>27</v>
      </c>
      <c r="R334" s="67" t="str">
        <f t="shared" si="51"/>
        <v/>
      </c>
      <c r="S334" s="68" t="str">
        <f t="shared" si="52"/>
        <v>TIERCE A.S.T.T.</v>
      </c>
      <c r="T334" s="67">
        <f t="shared" si="53"/>
        <v>0</v>
      </c>
      <c r="U334" s="7">
        <f t="shared" si="45"/>
        <v>0</v>
      </c>
      <c r="V334" s="7">
        <f t="shared" si="46"/>
        <v>0</v>
      </c>
      <c r="W334" s="7">
        <f>VLOOKUP(B334,CRITF!F:R,13,0)</f>
        <v>0</v>
      </c>
      <c r="X334" s="48">
        <f>VLOOKUP($B334,BJEU!$A:$E,5,0)</f>
        <v>0</v>
      </c>
      <c r="Y334" s="7">
        <f>VLOOKUP(B334,GPX!$A:$BC,55,0)</f>
        <v>0</v>
      </c>
      <c r="Z334" s="7">
        <f>VLOOKUP(B334,FRANCE!$A:$AQ,43,0)</f>
        <v>0</v>
      </c>
    </row>
    <row r="335" spans="2:26" ht="16.5" thickTop="1" thickBot="1" x14ac:dyDescent="0.4">
      <c r="B335">
        <v>12490014</v>
      </c>
      <c r="C335" s="1" t="s">
        <v>350</v>
      </c>
      <c r="D335" s="1">
        <f>VLOOKUP($B335,BF!$H:$O,8,0)</f>
        <v>0</v>
      </c>
      <c r="E335" s="1">
        <f>VLOOKUP($B335,MF!$H:$O,8,0)</f>
        <v>0</v>
      </c>
      <c r="F335" s="1">
        <f>VLOOKUP($B335,CF!$H:$O,8,0)</f>
        <v>0</v>
      </c>
      <c r="G335" s="1">
        <f>VLOOKUP($B335,JF!$H:$O,8,0)</f>
        <v>0</v>
      </c>
      <c r="H335" s="6">
        <f t="shared" si="47"/>
        <v>0</v>
      </c>
      <c r="I335" s="2">
        <f t="shared" si="48"/>
        <v>37</v>
      </c>
      <c r="J335" s="1">
        <f>VLOOKUP($B335,BG!$H:$O,8,0)</f>
        <v>0</v>
      </c>
      <c r="K335" s="1">
        <f>VLOOKUP($B335,MG!$H:$O,8,0)</f>
        <v>0</v>
      </c>
      <c r="L335" s="1">
        <f>VLOOKUP($B335,CG!$H:$O,8,0)</f>
        <v>0</v>
      </c>
      <c r="M335" s="1">
        <f>VLOOKUP($B335,JG!$H:$O,8,0)</f>
        <v>0</v>
      </c>
      <c r="N335" s="6">
        <f t="shared" si="49"/>
        <v>0</v>
      </c>
      <c r="O335" s="2">
        <f t="shared" si="50"/>
        <v>27</v>
      </c>
      <c r="R335" s="67" t="str">
        <f t="shared" si="51"/>
        <v/>
      </c>
      <c r="S335" s="68" t="str">
        <f t="shared" si="52"/>
        <v>TORFOU Vaillants</v>
      </c>
      <c r="T335" s="67">
        <f t="shared" si="53"/>
        <v>0</v>
      </c>
      <c r="U335" s="7">
        <f t="shared" si="45"/>
        <v>0</v>
      </c>
      <c r="V335" s="7">
        <f t="shared" si="46"/>
        <v>0</v>
      </c>
      <c r="W335" s="7">
        <f>VLOOKUP(B335,CRITF!F:R,13,0)</f>
        <v>0</v>
      </c>
      <c r="X335" s="48">
        <f>VLOOKUP($B335,BJEU!$A:$E,5,0)</f>
        <v>0</v>
      </c>
      <c r="Y335" s="7">
        <f>VLOOKUP(B335,GPX!$A:$BC,55,0)</f>
        <v>0</v>
      </c>
      <c r="Z335" s="7">
        <f>VLOOKUP(B335,FRANCE!$A:$AQ,43,0)</f>
        <v>0</v>
      </c>
    </row>
    <row r="336" spans="2:26" ht="16.5" thickTop="1" thickBot="1" x14ac:dyDescent="0.4">
      <c r="B336">
        <v>12720058</v>
      </c>
      <c r="C336" s="1" t="s">
        <v>351</v>
      </c>
      <c r="D336" s="1">
        <f>VLOOKUP($B336,BF!$H:$O,8,0)</f>
        <v>0</v>
      </c>
      <c r="E336" s="1">
        <f>VLOOKUP($B336,MF!$H:$O,8,0)</f>
        <v>0</v>
      </c>
      <c r="F336" s="1">
        <f>VLOOKUP($B336,CF!$H:$O,8,0)</f>
        <v>0</v>
      </c>
      <c r="G336" s="1">
        <f>VLOOKUP($B336,JF!$H:$O,8,0)</f>
        <v>0</v>
      </c>
      <c r="H336" s="6">
        <f t="shared" si="47"/>
        <v>0</v>
      </c>
      <c r="I336" s="2">
        <f t="shared" si="48"/>
        <v>37</v>
      </c>
      <c r="J336" s="1">
        <f>VLOOKUP($B336,BG!$H:$O,8,0)</f>
        <v>0</v>
      </c>
      <c r="K336" s="1">
        <f>VLOOKUP($B336,MG!$H:$O,8,0)</f>
        <v>0</v>
      </c>
      <c r="L336" s="1">
        <f>VLOOKUP($B336,CG!$H:$O,8,0)</f>
        <v>0</v>
      </c>
      <c r="M336" s="1">
        <f>VLOOKUP($B336,JG!$H:$O,8,0)</f>
        <v>0</v>
      </c>
      <c r="N336" s="6">
        <f t="shared" si="49"/>
        <v>0</v>
      </c>
      <c r="O336" s="2">
        <f t="shared" si="50"/>
        <v>27</v>
      </c>
      <c r="R336" s="67" t="str">
        <f t="shared" si="51"/>
        <v/>
      </c>
      <c r="S336" s="68" t="str">
        <f t="shared" si="52"/>
        <v>TRANGE Tennis de Table ASLC</v>
      </c>
      <c r="T336" s="67">
        <f t="shared" si="53"/>
        <v>0</v>
      </c>
      <c r="U336" s="7">
        <f t="shared" si="45"/>
        <v>0</v>
      </c>
      <c r="V336" s="7">
        <f t="shared" si="46"/>
        <v>0</v>
      </c>
      <c r="W336" s="7">
        <f>VLOOKUP(B336,CRITF!F:R,13,0)</f>
        <v>0</v>
      </c>
      <c r="X336" s="48">
        <f>VLOOKUP($B336,BJEU!$A:$E,5,0)</f>
        <v>0</v>
      </c>
      <c r="Y336" s="7">
        <f>VLOOKUP(B336,GPX!$A:$BC,55,0)</f>
        <v>0</v>
      </c>
      <c r="Z336" s="7">
        <f>VLOOKUP(B336,FRANCE!$A:$AQ,43,0)</f>
        <v>0</v>
      </c>
    </row>
    <row r="337" spans="2:26" ht="16.5" thickTop="1" thickBot="1" x14ac:dyDescent="0.4">
      <c r="B337">
        <v>12530049</v>
      </c>
      <c r="C337" s="1" t="s">
        <v>352</v>
      </c>
      <c r="D337" s="1">
        <f>VLOOKUP($B337,BF!$H:$O,8,0)</f>
        <v>0</v>
      </c>
      <c r="E337" s="1">
        <f>VLOOKUP($B337,MF!$H:$O,8,0)</f>
        <v>0</v>
      </c>
      <c r="F337" s="1">
        <f>VLOOKUP($B337,CF!$H:$O,8,0)</f>
        <v>0</v>
      </c>
      <c r="G337" s="1">
        <f>VLOOKUP($B337,JF!$H:$O,8,0)</f>
        <v>0</v>
      </c>
      <c r="H337" s="6">
        <f t="shared" si="47"/>
        <v>0</v>
      </c>
      <c r="I337" s="2">
        <f t="shared" si="48"/>
        <v>37</v>
      </c>
      <c r="J337" s="1">
        <f>VLOOKUP($B337,BG!$H:$O,8,0)</f>
        <v>0</v>
      </c>
      <c r="K337" s="1">
        <f>VLOOKUP($B337,MG!$H:$O,8,0)</f>
        <v>0</v>
      </c>
      <c r="L337" s="1">
        <f>VLOOKUP($B337,CG!$H:$O,8,0)</f>
        <v>0</v>
      </c>
      <c r="M337" s="1">
        <f>VLOOKUP($B337,JG!$H:$O,8,0)</f>
        <v>0</v>
      </c>
      <c r="N337" s="6">
        <f t="shared" si="49"/>
        <v>0</v>
      </c>
      <c r="O337" s="2">
        <f t="shared" si="50"/>
        <v>27</v>
      </c>
      <c r="R337" s="67" t="str">
        <f t="shared" si="51"/>
        <v/>
      </c>
      <c r="S337" s="68" t="str">
        <f t="shared" si="52"/>
        <v>TRANS ST THOMAS E.S</v>
      </c>
      <c r="T337" s="67">
        <f t="shared" si="53"/>
        <v>0</v>
      </c>
      <c r="U337" s="7">
        <f t="shared" si="45"/>
        <v>0</v>
      </c>
      <c r="V337" s="7">
        <f t="shared" si="46"/>
        <v>0</v>
      </c>
      <c r="W337" s="7">
        <f>VLOOKUP(B337,CRITF!F:R,13,0)</f>
        <v>0</v>
      </c>
      <c r="X337" s="48">
        <f>VLOOKUP($B337,BJEU!$A:$E,5,0)</f>
        <v>0</v>
      </c>
      <c r="Y337" s="7">
        <f>VLOOKUP(B337,GPX!$A:$BC,55,0)</f>
        <v>0</v>
      </c>
      <c r="Z337" s="7">
        <f>VLOOKUP(B337,FRANCE!$A:$AQ,43,0)</f>
        <v>0</v>
      </c>
    </row>
    <row r="338" spans="2:26" ht="16.5" thickTop="1" thickBot="1" x14ac:dyDescent="0.4">
      <c r="B338">
        <v>12440125</v>
      </c>
      <c r="C338" s="1" t="s">
        <v>353</v>
      </c>
      <c r="D338" s="1">
        <f>VLOOKUP($B338,BF!$H:$O,8,0)</f>
        <v>0</v>
      </c>
      <c r="E338" s="1">
        <f>VLOOKUP($B338,MF!$H:$O,8,0)</f>
        <v>0</v>
      </c>
      <c r="F338" s="1">
        <f>VLOOKUP($B338,CF!$H:$O,8,0)</f>
        <v>0</v>
      </c>
      <c r="G338" s="1">
        <f>VLOOKUP($B338,JF!$H:$O,8,0)</f>
        <v>0</v>
      </c>
      <c r="H338" s="6">
        <f t="shared" si="47"/>
        <v>0</v>
      </c>
      <c r="I338" s="2">
        <f t="shared" si="48"/>
        <v>37</v>
      </c>
      <c r="J338" s="1">
        <f>VLOOKUP($B338,BG!$H:$O,8,0)</f>
        <v>0</v>
      </c>
      <c r="K338" s="1">
        <f>VLOOKUP($B338,MG!$H:$O,8,0)</f>
        <v>0</v>
      </c>
      <c r="L338" s="1">
        <f>VLOOKUP($B338,CG!$H:$O,8,0)</f>
        <v>0</v>
      </c>
      <c r="M338" s="1">
        <f>VLOOKUP($B338,JG!$H:$O,8,0)</f>
        <v>0</v>
      </c>
      <c r="N338" s="6">
        <f t="shared" si="49"/>
        <v>0</v>
      </c>
      <c r="O338" s="2">
        <f t="shared" si="50"/>
        <v>27</v>
      </c>
      <c r="R338" s="67" t="str">
        <f t="shared" si="51"/>
        <v/>
      </c>
      <c r="S338" s="68" t="str">
        <f t="shared" si="52"/>
        <v>TREILLIERES A.L.</v>
      </c>
      <c r="T338" s="67">
        <f t="shared" si="53"/>
        <v>0</v>
      </c>
      <c r="U338" s="7">
        <f t="shared" si="45"/>
        <v>0</v>
      </c>
      <c r="V338" s="7">
        <f t="shared" si="46"/>
        <v>0</v>
      </c>
      <c r="W338" s="7">
        <f>VLOOKUP(B338,CRITF!F:R,13,0)</f>
        <v>0</v>
      </c>
      <c r="X338" s="48">
        <f>VLOOKUP($B338,BJEU!$A:$E,5,0)</f>
        <v>0</v>
      </c>
      <c r="Y338" s="7">
        <f>VLOOKUP(B338,GPX!$A:$BC,55,0)</f>
        <v>0</v>
      </c>
      <c r="Z338" s="7">
        <f>VLOOKUP(B338,FRANCE!$A:$AQ,43,0)</f>
        <v>0</v>
      </c>
    </row>
    <row r="339" spans="2:26" ht="16.5" thickTop="1" thickBot="1" x14ac:dyDescent="0.4">
      <c r="B339">
        <v>12490022</v>
      </c>
      <c r="C339" s="1" t="s">
        <v>354</v>
      </c>
      <c r="D339" s="1">
        <f>VLOOKUP($B339,BF!$H:$O,8,0)</f>
        <v>0</v>
      </c>
      <c r="E339" s="1">
        <f>VLOOKUP($B339,MF!$H:$O,8,0)</f>
        <v>0</v>
      </c>
      <c r="F339" s="1">
        <f>VLOOKUP($B339,CF!$H:$O,8,0)</f>
        <v>0</v>
      </c>
      <c r="G339" s="1">
        <f>VLOOKUP($B339,JF!$H:$O,8,0)</f>
        <v>0</v>
      </c>
      <c r="H339" s="6">
        <f t="shared" si="47"/>
        <v>0</v>
      </c>
      <c r="I339" s="2">
        <f t="shared" si="48"/>
        <v>37</v>
      </c>
      <c r="J339" s="1">
        <f>VLOOKUP($B339,BG!$H:$O,8,0)</f>
        <v>0</v>
      </c>
      <c r="K339" s="1">
        <f>VLOOKUP($B339,MG!$H:$O,8,0)</f>
        <v>0</v>
      </c>
      <c r="L339" s="1">
        <f>VLOOKUP($B339,CG!$H:$O,8,0)</f>
        <v>0</v>
      </c>
      <c r="M339" s="1">
        <f>VLOOKUP($B339,JG!$H:$O,8,0)</f>
        <v>0</v>
      </c>
      <c r="N339" s="6">
        <f t="shared" si="49"/>
        <v>0</v>
      </c>
      <c r="O339" s="2">
        <f t="shared" si="50"/>
        <v>27</v>
      </c>
      <c r="R339" s="67" t="str">
        <f t="shared" si="51"/>
        <v/>
      </c>
      <c r="S339" s="68" t="str">
        <f t="shared" si="52"/>
        <v>TRELAZE Foyer Esperance</v>
      </c>
      <c r="T339" s="67">
        <f t="shared" si="53"/>
        <v>0</v>
      </c>
      <c r="U339" s="7">
        <f t="shared" si="45"/>
        <v>0</v>
      </c>
      <c r="V339" s="7">
        <f t="shared" si="46"/>
        <v>0</v>
      </c>
      <c r="W339" s="7">
        <f>VLOOKUP(B339,CRITF!F:R,13,0)</f>
        <v>0</v>
      </c>
      <c r="X339" s="48">
        <f>VLOOKUP($B339,BJEU!$A:$E,5,0)</f>
        <v>0</v>
      </c>
      <c r="Y339" s="7">
        <f>VLOOKUP(B339,GPX!$A:$BC,55,0)</f>
        <v>0</v>
      </c>
      <c r="Z339" s="7">
        <f>VLOOKUP(B339,FRANCE!$A:$AQ,43,0)</f>
        <v>0</v>
      </c>
    </row>
    <row r="340" spans="2:26" ht="16.5" thickTop="1" thickBot="1" x14ac:dyDescent="0.4">
      <c r="B340">
        <v>12490020</v>
      </c>
      <c r="C340" s="1" t="s">
        <v>355</v>
      </c>
      <c r="D340" s="1">
        <f>VLOOKUP($B340,BF!$H:$O,8,0)</f>
        <v>0</v>
      </c>
      <c r="E340" s="1">
        <f>VLOOKUP($B340,MF!$H:$O,8,0)</f>
        <v>0</v>
      </c>
      <c r="F340" s="1">
        <f>VLOOKUP($B340,CF!$H:$O,8,0)</f>
        <v>0</v>
      </c>
      <c r="G340" s="1">
        <f>VLOOKUP($B340,JF!$H:$O,8,0)</f>
        <v>0</v>
      </c>
      <c r="H340" s="6">
        <f t="shared" si="47"/>
        <v>0</v>
      </c>
      <c r="I340" s="2">
        <f t="shared" si="48"/>
        <v>37</v>
      </c>
      <c r="J340" s="1">
        <f>VLOOKUP($B340,BG!$H:$O,8,0)</f>
        <v>0</v>
      </c>
      <c r="K340" s="1">
        <f>VLOOKUP($B340,MG!$H:$O,8,0)</f>
        <v>0</v>
      </c>
      <c r="L340" s="1">
        <f>VLOOKUP($B340,CG!$H:$O,8,0)</f>
        <v>0</v>
      </c>
      <c r="M340" s="1">
        <f>VLOOKUP($B340,JG!$H:$O,8,0)</f>
        <v>0</v>
      </c>
      <c r="N340" s="6">
        <f t="shared" si="49"/>
        <v>0</v>
      </c>
      <c r="O340" s="2">
        <f t="shared" si="50"/>
        <v>27</v>
      </c>
      <c r="R340" s="67" t="str">
        <f t="shared" si="51"/>
        <v/>
      </c>
      <c r="S340" s="68" t="str">
        <f t="shared" si="52"/>
        <v>TREMENTINES Avenir Tennis Table</v>
      </c>
      <c r="T340" s="67">
        <f t="shared" si="53"/>
        <v>0</v>
      </c>
      <c r="U340" s="7">
        <f t="shared" si="45"/>
        <v>0</v>
      </c>
      <c r="V340" s="7">
        <f t="shared" si="46"/>
        <v>0</v>
      </c>
      <c r="W340" s="7">
        <f>VLOOKUP(B340,CRITF!F:R,13,0)</f>
        <v>0</v>
      </c>
      <c r="X340" s="48">
        <f>VLOOKUP($B340,BJEU!$A:$E,5,0)</f>
        <v>0</v>
      </c>
      <c r="Y340" s="7">
        <f>VLOOKUP(B340,GPX!$A:$BC,55,0)</f>
        <v>0</v>
      </c>
      <c r="Z340" s="7">
        <f>VLOOKUP(B340,FRANCE!$A:$AQ,43,0)</f>
        <v>0</v>
      </c>
    </row>
    <row r="341" spans="2:26" ht="16.5" thickTop="1" thickBot="1" x14ac:dyDescent="0.4">
      <c r="B341">
        <v>12440038</v>
      </c>
      <c r="C341" s="1" t="s">
        <v>356</v>
      </c>
      <c r="D341" s="1">
        <f>VLOOKUP($B341,BF!$H:$O,8,0)</f>
        <v>0</v>
      </c>
      <c r="E341" s="1">
        <f>VLOOKUP($B341,MF!$H:$O,8,0)</f>
        <v>0</v>
      </c>
      <c r="F341" s="1">
        <f>VLOOKUP($B341,CF!$H:$O,8,0)</f>
        <v>0</v>
      </c>
      <c r="G341" s="1">
        <f>VLOOKUP($B341,JF!$H:$O,8,0)</f>
        <v>0</v>
      </c>
      <c r="H341" s="6">
        <f t="shared" si="47"/>
        <v>0</v>
      </c>
      <c r="I341" s="2">
        <f t="shared" si="48"/>
        <v>37</v>
      </c>
      <c r="J341" s="1">
        <f>VLOOKUP($B341,BG!$H:$O,8,0)</f>
        <v>0</v>
      </c>
      <c r="K341" s="1">
        <f>VLOOKUP($B341,MG!$H:$O,8,0)</f>
        <v>0</v>
      </c>
      <c r="L341" s="1">
        <f>VLOOKUP($B341,CG!$H:$O,8,0)</f>
        <v>0</v>
      </c>
      <c r="M341" s="1">
        <f>VLOOKUP($B341,JG!$H:$O,8,0)</f>
        <v>0</v>
      </c>
      <c r="N341" s="6">
        <f t="shared" si="49"/>
        <v>0</v>
      </c>
      <c r="O341" s="2">
        <f t="shared" si="50"/>
        <v>27</v>
      </c>
      <c r="R341" s="67" t="str">
        <f t="shared" si="51"/>
        <v/>
      </c>
      <c r="S341" s="68" t="str">
        <f t="shared" si="52"/>
        <v>TRIGNAC TENNIS DE TABLE</v>
      </c>
      <c r="T341" s="67">
        <f t="shared" si="53"/>
        <v>0</v>
      </c>
      <c r="U341" s="7">
        <f t="shared" si="45"/>
        <v>0</v>
      </c>
      <c r="V341" s="7">
        <f t="shared" si="46"/>
        <v>0</v>
      </c>
      <c r="W341" s="7">
        <f>VLOOKUP(B341,CRITF!F:R,13,0)</f>
        <v>0</v>
      </c>
      <c r="X341" s="48">
        <f>VLOOKUP($B341,BJEU!$A:$E,5,0)</f>
        <v>0</v>
      </c>
      <c r="Y341" s="7">
        <f>VLOOKUP(B341,GPX!$A:$BC,55,0)</f>
        <v>0</v>
      </c>
      <c r="Z341" s="7">
        <f>VLOOKUP(B341,FRANCE!$A:$AQ,43,0)</f>
        <v>0</v>
      </c>
    </row>
    <row r="342" spans="2:26" ht="16.5" thickTop="1" thickBot="1" x14ac:dyDescent="0.4">
      <c r="B342">
        <v>12440260</v>
      </c>
      <c r="C342" s="1" t="s">
        <v>357</v>
      </c>
      <c r="D342" s="1">
        <f>VLOOKUP($B342,BF!$H:$O,8,0)</f>
        <v>0</v>
      </c>
      <c r="E342" s="1">
        <f>VLOOKUP($B342,MF!$H:$O,8,0)</f>
        <v>0</v>
      </c>
      <c r="F342" s="1">
        <f>VLOOKUP($B342,CF!$H:$O,8,0)</f>
        <v>0</v>
      </c>
      <c r="G342" s="1">
        <f>VLOOKUP($B342,JF!$H:$O,8,0)</f>
        <v>0</v>
      </c>
      <c r="H342" s="6">
        <f t="shared" si="47"/>
        <v>0</v>
      </c>
      <c r="I342" s="2">
        <f t="shared" si="48"/>
        <v>37</v>
      </c>
      <c r="J342" s="1">
        <f>VLOOKUP($B342,BG!$H:$O,8,0)</f>
        <v>0</v>
      </c>
      <c r="K342" s="1">
        <f>VLOOKUP($B342,MG!$H:$O,8,0)</f>
        <v>6</v>
      </c>
      <c r="L342" s="1">
        <f>VLOOKUP($B342,CG!$H:$O,8,0)</f>
        <v>0</v>
      </c>
      <c r="M342" s="1">
        <f>VLOOKUP($B342,JG!$H:$O,8,0)</f>
        <v>0</v>
      </c>
      <c r="N342" s="6">
        <f t="shared" si="49"/>
        <v>6</v>
      </c>
      <c r="O342" s="2">
        <f t="shared" si="50"/>
        <v>20</v>
      </c>
      <c r="R342" s="67">
        <f t="shared" si="51"/>
        <v>40</v>
      </c>
      <c r="S342" s="68" t="str">
        <f t="shared" si="52"/>
        <v>TT CLISSONNAIS</v>
      </c>
      <c r="T342" s="67">
        <f t="shared" si="53"/>
        <v>9</v>
      </c>
      <c r="U342" s="7">
        <f t="shared" si="45"/>
        <v>0</v>
      </c>
      <c r="V342" s="7">
        <f t="shared" si="46"/>
        <v>0</v>
      </c>
      <c r="W342" s="7">
        <f>VLOOKUP(B342,CRITF!F:R,13,0)</f>
        <v>0</v>
      </c>
      <c r="X342" s="48">
        <f>VLOOKUP($B342,BJEU!$A:$E,5,0)</f>
        <v>0</v>
      </c>
      <c r="Y342" s="7">
        <f>VLOOKUP(B342,GPX!$A:$BC,55,0)</f>
        <v>9</v>
      </c>
      <c r="Z342" s="7">
        <f>VLOOKUP(B342,FRANCE!$A:$AQ,43,0)</f>
        <v>0</v>
      </c>
    </row>
    <row r="343" spans="2:26" ht="16.5" thickTop="1" thickBot="1" x14ac:dyDescent="0.4">
      <c r="B343">
        <v>12850032</v>
      </c>
      <c r="C343" s="1" t="s">
        <v>358</v>
      </c>
      <c r="D343" s="1">
        <f>VLOOKUP($B343,BF!$H:$O,8,0)</f>
        <v>0</v>
      </c>
      <c r="E343" s="1">
        <f>VLOOKUP($B343,MF!$H:$O,8,0)</f>
        <v>0</v>
      </c>
      <c r="F343" s="1">
        <f>VLOOKUP($B343,CF!$H:$O,8,0)</f>
        <v>0</v>
      </c>
      <c r="G343" s="1">
        <f>VLOOKUP($B343,JF!$H:$O,8,0)</f>
        <v>0</v>
      </c>
      <c r="H343" s="6">
        <f t="shared" si="47"/>
        <v>0</v>
      </c>
      <c r="I343" s="2">
        <f t="shared" si="48"/>
        <v>37</v>
      </c>
      <c r="J343" s="1">
        <f>VLOOKUP($B343,BG!$H:$O,8,0)</f>
        <v>0</v>
      </c>
      <c r="K343" s="1">
        <f>VLOOKUP($B343,MG!$H:$O,8,0)</f>
        <v>0</v>
      </c>
      <c r="L343" s="1">
        <f>VLOOKUP($B343,CG!$H:$O,8,0)</f>
        <v>0</v>
      </c>
      <c r="M343" s="1">
        <f>VLOOKUP($B343,JG!$H:$O,8,0)</f>
        <v>0</v>
      </c>
      <c r="N343" s="6">
        <f t="shared" si="49"/>
        <v>0</v>
      </c>
      <c r="O343" s="2">
        <f t="shared" si="50"/>
        <v>27</v>
      </c>
      <c r="R343" s="67">
        <f t="shared" si="51"/>
        <v>33</v>
      </c>
      <c r="S343" s="68" t="str">
        <f t="shared" si="52"/>
        <v>TT GENETOUZE / VENANSAULT</v>
      </c>
      <c r="T343" s="67">
        <f t="shared" si="53"/>
        <v>15</v>
      </c>
      <c r="U343" s="7">
        <f t="shared" si="45"/>
        <v>0</v>
      </c>
      <c r="V343" s="7">
        <f t="shared" si="46"/>
        <v>0</v>
      </c>
      <c r="W343" s="7">
        <f>VLOOKUP(B343,CRITF!F:R,13,0)</f>
        <v>0</v>
      </c>
      <c r="X343" s="48">
        <f>VLOOKUP($B343,BJEU!$A:$E,5,0)</f>
        <v>0</v>
      </c>
      <c r="Y343" s="7">
        <f>VLOOKUP(B343,GPX!$A:$BC,55,0)</f>
        <v>15</v>
      </c>
      <c r="Z343" s="7">
        <f>VLOOKUP(B343,FRANCE!$A:$AQ,43,0)</f>
        <v>0</v>
      </c>
    </row>
    <row r="344" spans="2:26" ht="16.5" thickTop="1" thickBot="1" x14ac:dyDescent="0.4">
      <c r="B344">
        <v>12851025</v>
      </c>
      <c r="C344" s="1" t="s">
        <v>359</v>
      </c>
      <c r="D344" s="1">
        <f>VLOOKUP($B344,BF!$H:$O,8,0)</f>
        <v>0</v>
      </c>
      <c r="E344" s="1">
        <f>VLOOKUP($B344,MF!$H:$O,8,0)</f>
        <v>0</v>
      </c>
      <c r="F344" s="1">
        <f>VLOOKUP($B344,CF!$H:$O,8,0)</f>
        <v>0</v>
      </c>
      <c r="G344" s="1">
        <f>VLOOKUP($B344,JF!$H:$O,8,0)</f>
        <v>0</v>
      </c>
      <c r="H344" s="6">
        <f t="shared" si="47"/>
        <v>0</v>
      </c>
      <c r="I344" s="2">
        <f t="shared" si="48"/>
        <v>37</v>
      </c>
      <c r="J344" s="1">
        <f>VLOOKUP($B344,BG!$H:$O,8,0)</f>
        <v>0</v>
      </c>
      <c r="K344" s="1">
        <f>VLOOKUP($B344,MG!$H:$O,8,0)</f>
        <v>0</v>
      </c>
      <c r="L344" s="1">
        <f>VLOOKUP($B344,CG!$H:$O,8,0)</f>
        <v>0</v>
      </c>
      <c r="M344" s="1">
        <f>VLOOKUP($B344,JG!$H:$O,8,0)</f>
        <v>0</v>
      </c>
      <c r="N344" s="6">
        <f t="shared" si="49"/>
        <v>0</v>
      </c>
      <c r="O344" s="2">
        <f t="shared" si="50"/>
        <v>27</v>
      </c>
      <c r="R344" s="67" t="str">
        <f t="shared" si="51"/>
        <v/>
      </c>
      <c r="S344" s="68" t="str">
        <f t="shared" si="52"/>
        <v>TT MONTS ET VALLEES</v>
      </c>
      <c r="T344" s="67">
        <f t="shared" si="53"/>
        <v>0</v>
      </c>
      <c r="U344" s="7">
        <f t="shared" ref="U344:U360" si="54">IF(I344=1,32,IF(I344=2,28,IF(I344=3,24,IF(I344=4,20,IF(I344=5,16,IF(I344=6,12,IF(I344=7,8,IF(I344=8,4,0))))))))</f>
        <v>0</v>
      </c>
      <c r="V344" s="7">
        <f t="shared" ref="V344:V360" si="55">IF(O344=1,32,IF(O344=2,28,IF(O344=3,24,IF(O344=4,20,IF(O344=5,16,IF(O344=6,12,IF(O344=7,8,IF(O344=8,4,0))))))))</f>
        <v>0</v>
      </c>
      <c r="W344" s="7">
        <f>VLOOKUP(B344,CRITF!F:R,13,0)</f>
        <v>0</v>
      </c>
      <c r="X344" s="48">
        <f>VLOOKUP($B344,BJEU!$A:$E,5,0)</f>
        <v>0</v>
      </c>
      <c r="Y344" s="7">
        <f>VLOOKUP(B344,GPX!$A:$BC,55,0)</f>
        <v>0</v>
      </c>
      <c r="Z344" s="7">
        <f>VLOOKUP(B344,FRANCE!$A:$AQ,43,0)</f>
        <v>0</v>
      </c>
    </row>
    <row r="345" spans="2:26" ht="16.5" thickTop="1" thickBot="1" x14ac:dyDescent="0.4">
      <c r="B345">
        <v>12851027</v>
      </c>
      <c r="C345" s="1" t="s">
        <v>360</v>
      </c>
      <c r="D345" s="1">
        <f>VLOOKUP($B345,BF!$H:$O,8,0)</f>
        <v>0</v>
      </c>
      <c r="E345" s="1">
        <f>VLOOKUP($B345,MF!$H:$O,8,0)</f>
        <v>0</v>
      </c>
      <c r="F345" s="1">
        <f>VLOOKUP($B345,CF!$H:$O,8,0)</f>
        <v>0</v>
      </c>
      <c r="G345" s="1">
        <f>VLOOKUP($B345,JF!$H:$O,8,0)</f>
        <v>0</v>
      </c>
      <c r="H345" s="6">
        <f t="shared" si="47"/>
        <v>0</v>
      </c>
      <c r="I345" s="2">
        <f t="shared" si="48"/>
        <v>37</v>
      </c>
      <c r="J345" s="1">
        <f>VLOOKUP($B345,BG!$H:$O,8,0)</f>
        <v>0</v>
      </c>
      <c r="K345" s="1">
        <f>VLOOKUP($B345,MG!$H:$O,8,0)</f>
        <v>0</v>
      </c>
      <c r="L345" s="1">
        <f>VLOOKUP($B345,CG!$H:$O,8,0)</f>
        <v>0</v>
      </c>
      <c r="M345" s="1">
        <f>VLOOKUP($B345,JG!$H:$O,8,0)</f>
        <v>0</v>
      </c>
      <c r="N345" s="6">
        <f t="shared" si="49"/>
        <v>0</v>
      </c>
      <c r="O345" s="2">
        <f t="shared" si="50"/>
        <v>27</v>
      </c>
      <c r="R345" s="67" t="str">
        <f t="shared" si="51"/>
        <v/>
      </c>
      <c r="S345" s="68" t="str">
        <f t="shared" si="52"/>
        <v>US BEAUREPAIRE / ST FULGENT</v>
      </c>
      <c r="T345" s="67">
        <f t="shared" si="53"/>
        <v>0</v>
      </c>
      <c r="U345" s="7">
        <f t="shared" si="54"/>
        <v>0</v>
      </c>
      <c r="V345" s="7">
        <f t="shared" si="55"/>
        <v>0</v>
      </c>
      <c r="W345" s="7">
        <f>VLOOKUP(B345,CRITF!F:R,13,0)</f>
        <v>0</v>
      </c>
      <c r="X345" s="48">
        <f>VLOOKUP($B345,BJEU!$A:$E,5,0)</f>
        <v>0</v>
      </c>
      <c r="Y345" s="7">
        <f>VLOOKUP(B345,GPX!$A:$BC,55,0)</f>
        <v>0</v>
      </c>
      <c r="Z345" s="7">
        <f>VLOOKUP(B345,FRANCE!$A:$AQ,43,0)</f>
        <v>0</v>
      </c>
    </row>
    <row r="346" spans="2:26" ht="16.5" thickTop="1" thickBot="1" x14ac:dyDescent="0.4">
      <c r="B346">
        <v>12530067</v>
      </c>
      <c r="C346" s="1" t="s">
        <v>361</v>
      </c>
      <c r="D346" s="1">
        <f>VLOOKUP($B346,BF!$H:$O,8,0)</f>
        <v>0</v>
      </c>
      <c r="E346" s="1">
        <f>VLOOKUP($B346,MF!$H:$O,8,0)</f>
        <v>0</v>
      </c>
      <c r="F346" s="1">
        <f>VLOOKUP($B346,CF!$H:$O,8,0)</f>
        <v>0</v>
      </c>
      <c r="G346" s="1">
        <f>VLOOKUP($B346,JF!$H:$O,8,0)</f>
        <v>0</v>
      </c>
      <c r="H346" s="6">
        <f t="shared" si="47"/>
        <v>0</v>
      </c>
      <c r="I346" s="2">
        <f t="shared" si="48"/>
        <v>37</v>
      </c>
      <c r="J346" s="1">
        <f>VLOOKUP($B346,BG!$H:$O,8,0)</f>
        <v>0</v>
      </c>
      <c r="K346" s="1">
        <f>VLOOKUP($B346,MG!$H:$O,8,0)</f>
        <v>0</v>
      </c>
      <c r="L346" s="1">
        <f>VLOOKUP($B346,CG!$H:$O,8,0)</f>
        <v>0</v>
      </c>
      <c r="M346" s="1">
        <f>VLOOKUP($B346,JG!$H:$O,8,0)</f>
        <v>0</v>
      </c>
      <c r="N346" s="6">
        <f t="shared" si="49"/>
        <v>0</v>
      </c>
      <c r="O346" s="2">
        <f t="shared" si="50"/>
        <v>27</v>
      </c>
      <c r="R346" s="67" t="str">
        <f t="shared" si="51"/>
        <v/>
      </c>
      <c r="S346" s="68" t="str">
        <f t="shared" si="52"/>
        <v>VAIGES Tennis de Table</v>
      </c>
      <c r="T346" s="67">
        <f t="shared" si="53"/>
        <v>0</v>
      </c>
      <c r="U346" s="7">
        <f t="shared" si="54"/>
        <v>0</v>
      </c>
      <c r="V346" s="7">
        <f t="shared" si="55"/>
        <v>0</v>
      </c>
      <c r="W346" s="7">
        <f>VLOOKUP(B346,CRITF!F:R,13,0)</f>
        <v>0</v>
      </c>
      <c r="X346" s="48">
        <f>VLOOKUP($B346,BJEU!$A:$E,5,0)</f>
        <v>0</v>
      </c>
      <c r="Y346" s="7">
        <f>VLOOKUP(B346,GPX!$A:$BC,55,0)</f>
        <v>0</v>
      </c>
      <c r="Z346" s="7">
        <f>VLOOKUP(B346,FRANCE!$A:$AQ,43,0)</f>
        <v>0</v>
      </c>
    </row>
    <row r="347" spans="2:26" ht="16.5" thickTop="1" thickBot="1" x14ac:dyDescent="0.4">
      <c r="B347">
        <v>12530046</v>
      </c>
      <c r="C347" s="1" t="s">
        <v>362</v>
      </c>
      <c r="D347" s="1">
        <f>VLOOKUP($B347,BF!$H:$O,8,0)</f>
        <v>0</v>
      </c>
      <c r="E347" s="1">
        <f>VLOOKUP($B347,MF!$H:$O,8,0)</f>
        <v>0</v>
      </c>
      <c r="F347" s="1">
        <f>VLOOKUP($B347,CF!$H:$O,8,0)</f>
        <v>0</v>
      </c>
      <c r="G347" s="1">
        <f>VLOOKUP($B347,JF!$H:$O,8,0)</f>
        <v>0</v>
      </c>
      <c r="H347" s="6">
        <f t="shared" si="47"/>
        <v>0</v>
      </c>
      <c r="I347" s="2">
        <f t="shared" si="48"/>
        <v>37</v>
      </c>
      <c r="J347" s="1">
        <f>VLOOKUP($B347,BG!$H:$O,8,0)</f>
        <v>0</v>
      </c>
      <c r="K347" s="1">
        <f>VLOOKUP($B347,MG!$H:$O,8,0)</f>
        <v>0</v>
      </c>
      <c r="L347" s="1">
        <f>VLOOKUP($B347,CG!$H:$O,8,0)</f>
        <v>0</v>
      </c>
      <c r="M347" s="1">
        <f>VLOOKUP($B347,JG!$H:$O,8,0)</f>
        <v>0</v>
      </c>
      <c r="N347" s="6">
        <f t="shared" si="49"/>
        <v>0</v>
      </c>
      <c r="O347" s="2">
        <f t="shared" si="50"/>
        <v>27</v>
      </c>
      <c r="R347" s="67" t="str">
        <f t="shared" si="51"/>
        <v/>
      </c>
      <c r="S347" s="68" t="str">
        <f t="shared" si="52"/>
        <v>VALLEE D'ORTHE U.S</v>
      </c>
      <c r="T347" s="67">
        <f t="shared" si="53"/>
        <v>0</v>
      </c>
      <c r="U347" s="7">
        <f t="shared" si="54"/>
        <v>0</v>
      </c>
      <c r="V347" s="7">
        <f t="shared" si="55"/>
        <v>0</v>
      </c>
      <c r="W347" s="7">
        <f>VLOOKUP(B347,CRITF!F:R,13,0)</f>
        <v>0</v>
      </c>
      <c r="X347" s="48">
        <f>VLOOKUP($B347,BJEU!$A:$E,5,0)</f>
        <v>0</v>
      </c>
      <c r="Y347" s="7">
        <f>VLOOKUP(B347,GPX!$A:$BC,55,0)</f>
        <v>0</v>
      </c>
      <c r="Z347" s="7">
        <f>VLOOKUP(B347,FRANCE!$A:$AQ,43,0)</f>
        <v>0</v>
      </c>
    </row>
    <row r="348" spans="2:26" ht="16.5" thickTop="1" thickBot="1" x14ac:dyDescent="0.4">
      <c r="B348">
        <v>12720134</v>
      </c>
      <c r="C348" s="1" t="s">
        <v>363</v>
      </c>
      <c r="D348" s="1">
        <f>VLOOKUP($B348,BF!$H:$O,8,0)</f>
        <v>0</v>
      </c>
      <c r="E348" s="1">
        <f>VLOOKUP($B348,MF!$H:$O,8,0)</f>
        <v>0</v>
      </c>
      <c r="F348" s="1">
        <f>VLOOKUP($B348,CF!$H:$O,8,0)</f>
        <v>0</v>
      </c>
      <c r="G348" s="1">
        <f>VLOOKUP($B348,JF!$H:$O,8,0)</f>
        <v>0</v>
      </c>
      <c r="H348" s="6">
        <f t="shared" si="47"/>
        <v>0</v>
      </c>
      <c r="I348" s="2">
        <f t="shared" si="48"/>
        <v>37</v>
      </c>
      <c r="J348" s="1">
        <f>VLOOKUP($B348,BG!$H:$O,8,0)</f>
        <v>0</v>
      </c>
      <c r="K348" s="1">
        <f>VLOOKUP($B348,MG!$H:$O,8,0)</f>
        <v>0</v>
      </c>
      <c r="L348" s="1">
        <f>VLOOKUP($B348,CG!$H:$O,8,0)</f>
        <v>0</v>
      </c>
      <c r="M348" s="1">
        <f>VLOOKUP($B348,JG!$H:$O,8,0)</f>
        <v>0</v>
      </c>
      <c r="N348" s="6">
        <f t="shared" si="49"/>
        <v>0</v>
      </c>
      <c r="O348" s="2">
        <f t="shared" si="50"/>
        <v>27</v>
      </c>
      <c r="R348" s="67" t="str">
        <f t="shared" si="51"/>
        <v/>
      </c>
      <c r="S348" s="68" t="str">
        <f t="shared" si="52"/>
        <v>VALLON US TENNIS DE TABLE</v>
      </c>
      <c r="T348" s="67">
        <f t="shared" si="53"/>
        <v>0</v>
      </c>
      <c r="U348" s="7">
        <f t="shared" si="54"/>
        <v>0</v>
      </c>
      <c r="V348" s="7">
        <f t="shared" si="55"/>
        <v>0</v>
      </c>
      <c r="W348" s="7">
        <f>VLOOKUP(B348,CRITF!F:R,13,0)</f>
        <v>0</v>
      </c>
      <c r="X348" s="48">
        <f>VLOOKUP($B348,BJEU!$A:$E,5,0)</f>
        <v>0</v>
      </c>
      <c r="Y348" s="7">
        <f>VLOOKUP(B348,GPX!$A:$BC,55,0)</f>
        <v>0</v>
      </c>
      <c r="Z348" s="7">
        <f>VLOOKUP(B348,FRANCE!$A:$AQ,43,0)</f>
        <v>0</v>
      </c>
    </row>
    <row r="349" spans="2:26" ht="16.5" thickTop="1" thickBot="1" x14ac:dyDescent="0.4">
      <c r="B349">
        <v>12440127</v>
      </c>
      <c r="C349" s="1" t="s">
        <v>364</v>
      </c>
      <c r="D349" s="1">
        <f>VLOOKUP($B349,BF!$H:$O,8,0)</f>
        <v>0</v>
      </c>
      <c r="E349" s="1">
        <f>VLOOKUP($B349,MF!$H:$O,8,0)</f>
        <v>0</v>
      </c>
      <c r="F349" s="1">
        <f>VLOOKUP($B349,CF!$H:$O,8,0)</f>
        <v>0</v>
      </c>
      <c r="G349" s="1">
        <f>VLOOKUP($B349,JF!$H:$O,8,0)</f>
        <v>0</v>
      </c>
      <c r="H349" s="6">
        <f t="shared" si="47"/>
        <v>0</v>
      </c>
      <c r="I349" s="2">
        <f t="shared" si="48"/>
        <v>37</v>
      </c>
      <c r="J349" s="1">
        <f>VLOOKUP($B349,BG!$H:$O,8,0)</f>
        <v>0</v>
      </c>
      <c r="K349" s="1">
        <f>VLOOKUP($B349,MG!$H:$O,8,0)</f>
        <v>0</v>
      </c>
      <c r="L349" s="1">
        <f>VLOOKUP($B349,CG!$H:$O,8,0)</f>
        <v>0</v>
      </c>
      <c r="M349" s="1">
        <f>VLOOKUP($B349,JG!$H:$O,8,0)</f>
        <v>0</v>
      </c>
      <c r="N349" s="6">
        <f t="shared" si="49"/>
        <v>0</v>
      </c>
      <c r="O349" s="2">
        <f t="shared" si="50"/>
        <v>27</v>
      </c>
      <c r="R349" s="67" t="str">
        <f t="shared" si="51"/>
        <v/>
      </c>
      <c r="S349" s="68" t="str">
        <f t="shared" si="52"/>
        <v>VARADES A.S.C.P.</v>
      </c>
      <c r="T349" s="67">
        <f t="shared" si="53"/>
        <v>0</v>
      </c>
      <c r="U349" s="7">
        <f t="shared" si="54"/>
        <v>0</v>
      </c>
      <c r="V349" s="7">
        <f t="shared" si="55"/>
        <v>0</v>
      </c>
      <c r="W349" s="7">
        <f>VLOOKUP(B349,CRITF!F:R,13,0)</f>
        <v>0</v>
      </c>
      <c r="X349" s="48">
        <f>VLOOKUP($B349,BJEU!$A:$E,5,0)</f>
        <v>0</v>
      </c>
      <c r="Y349" s="7">
        <f>VLOOKUP(B349,GPX!$A:$BC,55,0)</f>
        <v>0</v>
      </c>
      <c r="Z349" s="7">
        <f>VLOOKUP(B349,FRANCE!$A:$AQ,43,0)</f>
        <v>0</v>
      </c>
    </row>
    <row r="350" spans="2:26" ht="16.5" thickTop="1" thickBot="1" x14ac:dyDescent="0.4">
      <c r="B350">
        <v>12530063</v>
      </c>
      <c r="C350" s="1" t="s">
        <v>365</v>
      </c>
      <c r="D350" s="1">
        <f>VLOOKUP($B350,BF!$H:$O,8,0)</f>
        <v>0</v>
      </c>
      <c r="E350" s="1">
        <f>VLOOKUP($B350,MF!$H:$O,8,0)</f>
        <v>0</v>
      </c>
      <c r="F350" s="1">
        <f>VLOOKUP($B350,CF!$H:$O,8,0)</f>
        <v>0</v>
      </c>
      <c r="G350" s="1">
        <f>VLOOKUP($B350,JF!$H:$O,8,0)</f>
        <v>0</v>
      </c>
      <c r="H350" s="6">
        <f t="shared" si="47"/>
        <v>0</v>
      </c>
      <c r="I350" s="2">
        <f t="shared" si="48"/>
        <v>37</v>
      </c>
      <c r="J350" s="1">
        <f>VLOOKUP($B350,BG!$H:$O,8,0)</f>
        <v>0</v>
      </c>
      <c r="K350" s="1">
        <f>VLOOKUP($B350,MG!$H:$O,8,0)</f>
        <v>0</v>
      </c>
      <c r="L350" s="1">
        <f>VLOOKUP($B350,CG!$H:$O,8,0)</f>
        <v>0</v>
      </c>
      <c r="M350" s="1">
        <f>VLOOKUP($B350,JG!$H:$O,8,0)</f>
        <v>0</v>
      </c>
      <c r="N350" s="6">
        <f t="shared" si="49"/>
        <v>0</v>
      </c>
      <c r="O350" s="2">
        <f t="shared" si="50"/>
        <v>27</v>
      </c>
      <c r="R350" s="67" t="str">
        <f t="shared" si="51"/>
        <v/>
      </c>
      <c r="S350" s="68" t="str">
        <f t="shared" si="52"/>
        <v>VAUTORTE A.S</v>
      </c>
      <c r="T350" s="67">
        <f t="shared" si="53"/>
        <v>0</v>
      </c>
      <c r="U350" s="7">
        <f t="shared" si="54"/>
        <v>0</v>
      </c>
      <c r="V350" s="7">
        <f t="shared" si="55"/>
        <v>0</v>
      </c>
      <c r="W350" s="7">
        <f>VLOOKUP(B350,CRITF!F:R,13,0)</f>
        <v>0</v>
      </c>
      <c r="X350" s="48">
        <f>VLOOKUP($B350,BJEU!$A:$E,5,0)</f>
        <v>0</v>
      </c>
      <c r="Y350" s="7">
        <f>VLOOKUP(B350,GPX!$A:$BC,55,0)</f>
        <v>0</v>
      </c>
      <c r="Z350" s="7">
        <f>VLOOKUP(B350,FRANCE!$A:$AQ,43,0)</f>
        <v>0</v>
      </c>
    </row>
    <row r="351" spans="2:26" ht="16.5" thickTop="1" thickBot="1" x14ac:dyDescent="0.4">
      <c r="B351">
        <v>12490064</v>
      </c>
      <c r="C351" s="1" t="s">
        <v>366</v>
      </c>
      <c r="D351" s="1">
        <f>VLOOKUP($B351,BF!$H:$O,8,0)</f>
        <v>0</v>
      </c>
      <c r="E351" s="1">
        <f>VLOOKUP($B351,MF!$H:$O,8,0)</f>
        <v>0</v>
      </c>
      <c r="F351" s="1">
        <f>VLOOKUP($B351,CF!$H:$O,8,0)</f>
        <v>9</v>
      </c>
      <c r="G351" s="1">
        <f>VLOOKUP($B351,JF!$H:$O,8,0)</f>
        <v>0</v>
      </c>
      <c r="H351" s="6">
        <f t="shared" si="47"/>
        <v>9</v>
      </c>
      <c r="I351" s="2">
        <f t="shared" si="48"/>
        <v>17</v>
      </c>
      <c r="J351" s="1">
        <f>VLOOKUP($B351,BG!$H:$O,8,0)</f>
        <v>0</v>
      </c>
      <c r="K351" s="1">
        <f>VLOOKUP($B351,MG!$H:$O,8,0)</f>
        <v>0</v>
      </c>
      <c r="L351" s="1">
        <f>VLOOKUP($B351,CG!$H:$O,8,0)</f>
        <v>0</v>
      </c>
      <c r="M351" s="1">
        <f>VLOOKUP($B351,JG!$H:$O,8,0)</f>
        <v>0</v>
      </c>
      <c r="N351" s="6">
        <f t="shared" si="49"/>
        <v>0</v>
      </c>
      <c r="O351" s="2">
        <f t="shared" si="50"/>
        <v>27</v>
      </c>
      <c r="R351" s="67">
        <f t="shared" si="51"/>
        <v>31</v>
      </c>
      <c r="S351" s="68" t="str">
        <f t="shared" si="52"/>
        <v>VERNANTES Reveil Vernantais</v>
      </c>
      <c r="T351" s="67">
        <f t="shared" si="53"/>
        <v>19</v>
      </c>
      <c r="U351" s="7">
        <f t="shared" si="54"/>
        <v>0</v>
      </c>
      <c r="V351" s="7">
        <f t="shared" si="55"/>
        <v>0</v>
      </c>
      <c r="W351" s="7">
        <f>VLOOKUP(B351,CRITF!F:R,13,0)</f>
        <v>10</v>
      </c>
      <c r="X351" s="48">
        <f>VLOOKUP($B351,BJEU!$A:$E,5,0)</f>
        <v>0</v>
      </c>
      <c r="Y351" s="7">
        <f>VLOOKUP(B351,GPX!$A:$BC,55,0)</f>
        <v>9</v>
      </c>
      <c r="Z351" s="7">
        <f>VLOOKUP(B351,FRANCE!$A:$AQ,43,0)</f>
        <v>0</v>
      </c>
    </row>
    <row r="352" spans="2:26" ht="16.5" thickTop="1" thickBot="1" x14ac:dyDescent="0.4">
      <c r="B352">
        <v>12440259</v>
      </c>
      <c r="C352" s="1" t="s">
        <v>367</v>
      </c>
      <c r="D352" s="1">
        <f>VLOOKUP($B352,BF!$H:$O,8,0)</f>
        <v>0</v>
      </c>
      <c r="E352" s="1">
        <f>VLOOKUP($B352,MF!$H:$O,8,0)</f>
        <v>0</v>
      </c>
      <c r="F352" s="1">
        <f>VLOOKUP($B352,CF!$H:$O,8,0)</f>
        <v>0</v>
      </c>
      <c r="G352" s="1">
        <f>VLOOKUP($B352,JF!$H:$O,8,0)</f>
        <v>0</v>
      </c>
      <c r="H352" s="6">
        <f t="shared" si="47"/>
        <v>0</v>
      </c>
      <c r="I352" s="2">
        <f t="shared" si="48"/>
        <v>37</v>
      </c>
      <c r="J352" s="1">
        <f>VLOOKUP($B352,BG!$H:$O,8,0)</f>
        <v>0</v>
      </c>
      <c r="K352" s="1">
        <f>VLOOKUP($B352,MG!$H:$O,8,0)</f>
        <v>0</v>
      </c>
      <c r="L352" s="1">
        <f>VLOOKUP($B352,CG!$H:$O,8,0)</f>
        <v>0</v>
      </c>
      <c r="M352" s="1">
        <f>VLOOKUP($B352,JG!$H:$O,8,0)</f>
        <v>0</v>
      </c>
      <c r="N352" s="6">
        <f t="shared" si="49"/>
        <v>0</v>
      </c>
      <c r="O352" s="2">
        <f t="shared" si="50"/>
        <v>27</v>
      </c>
      <c r="R352" s="67" t="str">
        <f t="shared" si="51"/>
        <v/>
      </c>
      <c r="S352" s="68" t="str">
        <f t="shared" si="52"/>
        <v>VERTOU ASPV</v>
      </c>
      <c r="T352" s="67">
        <f t="shared" si="53"/>
        <v>0</v>
      </c>
      <c r="U352" s="7">
        <f t="shared" si="54"/>
        <v>0</v>
      </c>
      <c r="V352" s="7">
        <f t="shared" si="55"/>
        <v>0</v>
      </c>
      <c r="W352" s="7">
        <f>VLOOKUP(B352,CRITF!F:R,13,0)</f>
        <v>0</v>
      </c>
      <c r="X352" s="48">
        <f>VLOOKUP($B352,BJEU!$A:$E,5,0)</f>
        <v>0</v>
      </c>
      <c r="Y352" s="7">
        <f>VLOOKUP(B352,GPX!$A:$BC,55,0)</f>
        <v>0</v>
      </c>
      <c r="Z352" s="7">
        <f>VLOOKUP(B352,FRANCE!$A:$AQ,43,0)</f>
        <v>0</v>
      </c>
    </row>
    <row r="353" spans="2:26" ht="16.5" thickTop="1" thickBot="1" x14ac:dyDescent="0.4">
      <c r="B353">
        <v>12720045</v>
      </c>
      <c r="C353" s="1" t="s">
        <v>15</v>
      </c>
      <c r="D353" s="1">
        <f>VLOOKUP($B353,BF!$H:$O,8,0)</f>
        <v>0</v>
      </c>
      <c r="E353" s="1">
        <f>VLOOKUP($B353,MF!$H:$O,8,0)</f>
        <v>0</v>
      </c>
      <c r="F353" s="1">
        <f>VLOOKUP($B353,CF!$H:$O,8,0)</f>
        <v>0</v>
      </c>
      <c r="G353" s="1">
        <f>VLOOKUP($B353,JF!$H:$O,8,0)</f>
        <v>0</v>
      </c>
      <c r="H353" s="6">
        <f t="shared" si="47"/>
        <v>0</v>
      </c>
      <c r="I353" s="2">
        <f t="shared" si="48"/>
        <v>37</v>
      </c>
      <c r="J353" s="1">
        <f>VLOOKUP($B353,BG!$H:$O,8,0)</f>
        <v>0</v>
      </c>
      <c r="K353" s="1">
        <f>VLOOKUP($B353,MG!$H:$O,8,0)</f>
        <v>0</v>
      </c>
      <c r="L353" s="1">
        <f>VLOOKUP($B353,CG!$H:$O,8,0)</f>
        <v>0</v>
      </c>
      <c r="M353" s="1">
        <f>VLOOKUP($B353,JG!$H:$O,8,0)</f>
        <v>5</v>
      </c>
      <c r="N353" s="6">
        <f t="shared" si="49"/>
        <v>5</v>
      </c>
      <c r="O353" s="2">
        <f t="shared" si="50"/>
        <v>23</v>
      </c>
      <c r="R353" s="67">
        <f t="shared" si="51"/>
        <v>38</v>
      </c>
      <c r="S353" s="68" t="str">
        <f t="shared" si="52"/>
        <v>VIBRAYE ASTT</v>
      </c>
      <c r="T353" s="67">
        <f t="shared" si="53"/>
        <v>10</v>
      </c>
      <c r="U353" s="7">
        <f t="shared" si="54"/>
        <v>0</v>
      </c>
      <c r="V353" s="7">
        <f t="shared" si="55"/>
        <v>0</v>
      </c>
      <c r="W353" s="7">
        <f>VLOOKUP(B353,CRITF!F:R,13,0)</f>
        <v>10</v>
      </c>
      <c r="X353" s="48">
        <f>VLOOKUP($B353,BJEU!$A:$E,5,0)</f>
        <v>0</v>
      </c>
      <c r="Y353" s="7">
        <f>VLOOKUP(B353,GPX!$A:$BC,55,0)</f>
        <v>0</v>
      </c>
      <c r="Z353" s="7">
        <f>VLOOKUP(B353,FRANCE!$A:$AQ,43,0)</f>
        <v>0</v>
      </c>
    </row>
    <row r="354" spans="2:26" ht="16.5" thickTop="1" thickBot="1" x14ac:dyDescent="0.4">
      <c r="B354">
        <v>12440042</v>
      </c>
      <c r="C354" s="1" t="s">
        <v>368</v>
      </c>
      <c r="D354" s="1">
        <f>VLOOKUP($B354,BF!$H:$O,8,0)</f>
        <v>0</v>
      </c>
      <c r="E354" s="1">
        <f>VLOOKUP($B354,MF!$H:$O,8,0)</f>
        <v>0</v>
      </c>
      <c r="F354" s="1">
        <f>VLOOKUP($B354,CF!$H:$O,8,0)</f>
        <v>0</v>
      </c>
      <c r="G354" s="1">
        <f>VLOOKUP($B354,JF!$H:$O,8,0)</f>
        <v>0</v>
      </c>
      <c r="H354" s="6">
        <f t="shared" si="47"/>
        <v>0</v>
      </c>
      <c r="I354" s="2">
        <f t="shared" si="48"/>
        <v>37</v>
      </c>
      <c r="J354" s="1">
        <f>VLOOKUP($B354,BG!$H:$O,8,0)</f>
        <v>0</v>
      </c>
      <c r="K354" s="1">
        <f>VLOOKUP($B354,MG!$H:$O,8,0)</f>
        <v>0</v>
      </c>
      <c r="L354" s="1">
        <f>VLOOKUP($B354,CG!$H:$O,8,0)</f>
        <v>0</v>
      </c>
      <c r="M354" s="1">
        <f>VLOOKUP($B354,JG!$H:$O,8,0)</f>
        <v>0</v>
      </c>
      <c r="N354" s="6">
        <f t="shared" si="49"/>
        <v>0</v>
      </c>
      <c r="O354" s="2">
        <f t="shared" si="50"/>
        <v>27</v>
      </c>
      <c r="R354" s="67" t="str">
        <f t="shared" si="51"/>
        <v/>
      </c>
      <c r="S354" s="68" t="str">
        <f t="shared" si="52"/>
        <v>VIEILLEVIGNE A.P.</v>
      </c>
      <c r="T354" s="67">
        <f t="shared" si="53"/>
        <v>0</v>
      </c>
      <c r="U354" s="7">
        <f t="shared" si="54"/>
        <v>0</v>
      </c>
      <c r="V354" s="7">
        <f t="shared" si="55"/>
        <v>0</v>
      </c>
      <c r="W354" s="7">
        <f>VLOOKUP(B354,CRITF!F:R,13,0)</f>
        <v>0</v>
      </c>
      <c r="X354" s="48">
        <f>VLOOKUP($B354,BJEU!$A:$E,5,0)</f>
        <v>0</v>
      </c>
      <c r="Y354" s="7">
        <f>VLOOKUP(B354,GPX!$A:$BC,55,0)</f>
        <v>0</v>
      </c>
      <c r="Z354" s="7">
        <f>VLOOKUP(B354,FRANCE!$A:$AQ,43,0)</f>
        <v>0</v>
      </c>
    </row>
    <row r="355" spans="2:26" ht="16.5" thickTop="1" thickBot="1" x14ac:dyDescent="0.4">
      <c r="B355">
        <v>12490036</v>
      </c>
      <c r="C355" s="1" t="s">
        <v>369</v>
      </c>
      <c r="D355" s="1">
        <f>VLOOKUP($B355,BF!$H:$O,8,0)</f>
        <v>0</v>
      </c>
      <c r="E355" s="1">
        <f>VLOOKUP($B355,MF!$H:$O,8,0)</f>
        <v>0</v>
      </c>
      <c r="F355" s="1">
        <f>VLOOKUP($B355,CF!$H:$O,8,0)</f>
        <v>0</v>
      </c>
      <c r="G355" s="1">
        <f>VLOOKUP($B355,JF!$H:$O,8,0)</f>
        <v>0</v>
      </c>
      <c r="H355" s="6">
        <f t="shared" si="47"/>
        <v>0</v>
      </c>
      <c r="I355" s="2">
        <f t="shared" si="48"/>
        <v>37</v>
      </c>
      <c r="J355" s="1">
        <f>VLOOKUP($B355,BG!$H:$O,8,0)</f>
        <v>0</v>
      </c>
      <c r="K355" s="1">
        <f>VLOOKUP($B355,MG!$H:$O,8,0)</f>
        <v>0</v>
      </c>
      <c r="L355" s="1">
        <f>VLOOKUP($B355,CG!$H:$O,8,0)</f>
        <v>0</v>
      </c>
      <c r="M355" s="1">
        <f>VLOOKUP($B355,JG!$H:$O,8,0)</f>
        <v>0</v>
      </c>
      <c r="N355" s="6">
        <f t="shared" si="49"/>
        <v>0</v>
      </c>
      <c r="O355" s="2">
        <f t="shared" si="50"/>
        <v>27</v>
      </c>
      <c r="R355" s="67" t="str">
        <f t="shared" si="51"/>
        <v/>
      </c>
      <c r="S355" s="68" t="str">
        <f t="shared" si="52"/>
        <v>VIHIERS Foyer Laique</v>
      </c>
      <c r="T355" s="67">
        <f t="shared" si="53"/>
        <v>0</v>
      </c>
      <c r="U355" s="7">
        <f t="shared" si="54"/>
        <v>0</v>
      </c>
      <c r="V355" s="7">
        <f t="shared" si="55"/>
        <v>0</v>
      </c>
      <c r="W355" s="7">
        <f>VLOOKUP(B355,CRITF!F:R,13,0)</f>
        <v>0</v>
      </c>
      <c r="X355" s="48">
        <f>VLOOKUP($B355,BJEU!$A:$E,5,0)</f>
        <v>0</v>
      </c>
      <c r="Y355" s="7">
        <f>VLOOKUP(B355,GPX!$A:$BC,55,0)</f>
        <v>0</v>
      </c>
      <c r="Z355" s="7">
        <f>VLOOKUP(B355,FRANCE!$A:$AQ,43,0)</f>
        <v>0</v>
      </c>
    </row>
    <row r="356" spans="2:26" ht="16.5" thickTop="1" thickBot="1" x14ac:dyDescent="0.4">
      <c r="B356">
        <v>12490113</v>
      </c>
      <c r="C356" s="1" t="s">
        <v>370</v>
      </c>
      <c r="D356" s="1">
        <f>VLOOKUP($B356,BF!$H:$O,8,0)</f>
        <v>0</v>
      </c>
      <c r="E356" s="1">
        <f>VLOOKUP($B356,MF!$H:$O,8,0)</f>
        <v>0</v>
      </c>
      <c r="F356" s="1">
        <f>VLOOKUP($B356,CF!$H:$O,8,0)</f>
        <v>0</v>
      </c>
      <c r="G356" s="1">
        <f>VLOOKUP($B356,JF!$H:$O,8,0)</f>
        <v>0</v>
      </c>
      <c r="H356" s="6">
        <f t="shared" si="47"/>
        <v>0</v>
      </c>
      <c r="I356" s="2">
        <f t="shared" si="48"/>
        <v>37</v>
      </c>
      <c r="J356" s="1">
        <f>VLOOKUP($B356,BG!$H:$O,8,0)</f>
        <v>0</v>
      </c>
      <c r="K356" s="1">
        <f>VLOOKUP($B356,MG!$H:$O,8,0)</f>
        <v>0</v>
      </c>
      <c r="L356" s="1">
        <f>VLOOKUP($B356,CG!$H:$O,8,0)</f>
        <v>0</v>
      </c>
      <c r="M356" s="1">
        <f>VLOOKUP($B356,JG!$H:$O,8,0)</f>
        <v>0</v>
      </c>
      <c r="N356" s="6">
        <f t="shared" si="49"/>
        <v>0</v>
      </c>
      <c r="O356" s="2">
        <f t="shared" si="50"/>
        <v>27</v>
      </c>
      <c r="R356" s="67" t="str">
        <f t="shared" si="51"/>
        <v/>
      </c>
      <c r="S356" s="68" t="str">
        <f t="shared" si="52"/>
        <v>VILLEDIEU LA BLOUERE T.T.</v>
      </c>
      <c r="T356" s="67">
        <f t="shared" si="53"/>
        <v>0</v>
      </c>
      <c r="U356" s="7">
        <f t="shared" si="54"/>
        <v>0</v>
      </c>
      <c r="V356" s="7">
        <f t="shared" si="55"/>
        <v>0</v>
      </c>
      <c r="W356" s="7">
        <f>VLOOKUP(B356,CRITF!F:R,13,0)</f>
        <v>0</v>
      </c>
      <c r="X356" s="48">
        <f>VLOOKUP($B356,BJEU!$A:$E,5,0)</f>
        <v>0</v>
      </c>
      <c r="Y356" s="7">
        <f>VLOOKUP(B356,GPX!$A:$BC,55,0)</f>
        <v>0</v>
      </c>
      <c r="Z356" s="7">
        <f>VLOOKUP(B356,FRANCE!$A:$AQ,43,0)</f>
        <v>0</v>
      </c>
    </row>
    <row r="357" spans="2:26" ht="16.5" thickTop="1" thickBot="1" x14ac:dyDescent="0.4">
      <c r="B357">
        <v>12440206</v>
      </c>
      <c r="C357" s="1" t="s">
        <v>371</v>
      </c>
      <c r="D357" s="1">
        <f>VLOOKUP($B357,BF!$H:$O,8,0)</f>
        <v>0</v>
      </c>
      <c r="E357" s="1">
        <f>VLOOKUP($B357,MF!$H:$O,8,0)</f>
        <v>0</v>
      </c>
      <c r="F357" s="1">
        <f>VLOOKUP($B357,CF!$H:$O,8,0)</f>
        <v>0</v>
      </c>
      <c r="G357" s="1">
        <f>VLOOKUP($B357,JF!$H:$O,8,0)</f>
        <v>0</v>
      </c>
      <c r="H357" s="6">
        <f t="shared" si="47"/>
        <v>0</v>
      </c>
      <c r="I357" s="2">
        <f t="shared" si="48"/>
        <v>37</v>
      </c>
      <c r="J357" s="1">
        <f>VLOOKUP($B357,BG!$H:$O,8,0)</f>
        <v>0</v>
      </c>
      <c r="K357" s="1">
        <f>VLOOKUP($B357,MG!$H:$O,8,0)</f>
        <v>0</v>
      </c>
      <c r="L357" s="1">
        <f>VLOOKUP($B357,CG!$H:$O,8,0)</f>
        <v>0</v>
      </c>
      <c r="M357" s="1">
        <f>VLOOKUP($B357,JG!$H:$O,8,0)</f>
        <v>0</v>
      </c>
      <c r="N357" s="6">
        <f t="shared" si="49"/>
        <v>0</v>
      </c>
      <c r="O357" s="2">
        <f t="shared" si="50"/>
        <v>27</v>
      </c>
      <c r="R357" s="67" t="str">
        <f t="shared" si="51"/>
        <v/>
      </c>
      <c r="S357" s="68" t="str">
        <f t="shared" si="52"/>
        <v>VILLENEUVE EN RETZ   TT</v>
      </c>
      <c r="T357" s="67">
        <f t="shared" si="53"/>
        <v>0</v>
      </c>
      <c r="U357" s="7">
        <f t="shared" si="54"/>
        <v>0</v>
      </c>
      <c r="V357" s="7">
        <f t="shared" si="55"/>
        <v>0</v>
      </c>
      <c r="W357" s="7">
        <f>VLOOKUP(B357,CRITF!F:R,13,0)</f>
        <v>0</v>
      </c>
      <c r="X357" s="48">
        <f>VLOOKUP($B357,BJEU!$A:$E,5,0)</f>
        <v>0</v>
      </c>
      <c r="Y357" s="7">
        <f>VLOOKUP(B357,GPX!$A:$BC,55,0)</f>
        <v>0</v>
      </c>
      <c r="Z357" s="7">
        <f>VLOOKUP(B357,FRANCE!$A:$AQ,43,0)</f>
        <v>0</v>
      </c>
    </row>
    <row r="358" spans="2:26" ht="16.5" thickTop="1" thickBot="1" x14ac:dyDescent="0.4">
      <c r="B358">
        <v>12490032</v>
      </c>
      <c r="C358" s="1" t="s">
        <v>372</v>
      </c>
      <c r="D358" s="1">
        <f>VLOOKUP($B358,BF!$H:$O,8,0)</f>
        <v>0</v>
      </c>
      <c r="E358" s="1">
        <f>VLOOKUP($B358,MF!$H:$O,8,0)</f>
        <v>0</v>
      </c>
      <c r="F358" s="1">
        <f>VLOOKUP($B358,CF!$H:$O,8,0)</f>
        <v>0</v>
      </c>
      <c r="G358" s="1">
        <f>VLOOKUP($B358,JF!$H:$O,8,0)</f>
        <v>0</v>
      </c>
      <c r="H358" s="6">
        <f t="shared" si="47"/>
        <v>0</v>
      </c>
      <c r="I358" s="2">
        <f t="shared" si="48"/>
        <v>37</v>
      </c>
      <c r="J358" s="1">
        <f>VLOOKUP($B358,BG!$H:$O,8,0)</f>
        <v>0</v>
      </c>
      <c r="K358" s="1">
        <f>VLOOKUP($B358,MG!$H:$O,8,0)</f>
        <v>2</v>
      </c>
      <c r="L358" s="1">
        <f>VLOOKUP($B358,CG!$H:$O,8,0)</f>
        <v>0</v>
      </c>
      <c r="M358" s="1">
        <f>VLOOKUP($B358,JG!$H:$O,8,0)</f>
        <v>0</v>
      </c>
      <c r="N358" s="6">
        <f t="shared" si="49"/>
        <v>2</v>
      </c>
      <c r="O358" s="2">
        <f t="shared" si="50"/>
        <v>26</v>
      </c>
      <c r="R358" s="67">
        <f t="shared" si="51"/>
        <v>44</v>
      </c>
      <c r="S358" s="68" t="str">
        <f t="shared" si="52"/>
        <v>VILLEVEQUE SOUCELLES ASC</v>
      </c>
      <c r="T358" s="67">
        <f t="shared" si="53"/>
        <v>5</v>
      </c>
      <c r="U358" s="7">
        <f t="shared" si="54"/>
        <v>0</v>
      </c>
      <c r="V358" s="7">
        <f t="shared" si="55"/>
        <v>0</v>
      </c>
      <c r="W358" s="7">
        <f>VLOOKUP(B358,CRITF!F:R,13,0)</f>
        <v>0</v>
      </c>
      <c r="X358" s="48">
        <f>VLOOKUP($B358,BJEU!$A:$E,5,0)</f>
        <v>0</v>
      </c>
      <c r="Y358" s="7">
        <f>VLOOKUP(B358,GPX!$A:$BC,55,0)</f>
        <v>5</v>
      </c>
      <c r="Z358" s="7">
        <f>VLOOKUP(B358,FRANCE!$A:$AQ,43,0)</f>
        <v>0</v>
      </c>
    </row>
    <row r="359" spans="2:26" ht="16.5" thickTop="1" thickBot="1" x14ac:dyDescent="0.4">
      <c r="B359">
        <v>12490027</v>
      </c>
      <c r="C359" s="1" t="s">
        <v>373</v>
      </c>
      <c r="D359" s="1">
        <f>VLOOKUP($B359,BF!$H:$O,8,0)</f>
        <v>0</v>
      </c>
      <c r="E359" s="1">
        <f>VLOOKUP($B359,MF!$H:$O,8,0)</f>
        <v>0</v>
      </c>
      <c r="F359" s="1">
        <f>VLOOKUP($B359,CF!$H:$O,8,0)</f>
        <v>0</v>
      </c>
      <c r="G359" s="1">
        <f>VLOOKUP($B359,JF!$H:$O,8,0)</f>
        <v>0</v>
      </c>
      <c r="H359" s="6">
        <f t="shared" si="47"/>
        <v>0</v>
      </c>
      <c r="I359" s="2">
        <f t="shared" si="48"/>
        <v>37</v>
      </c>
      <c r="J359" s="1">
        <f>VLOOKUP($B359,BG!$H:$O,8,0)</f>
        <v>0</v>
      </c>
      <c r="K359" s="1">
        <f>VLOOKUP($B359,MG!$H:$O,8,0)</f>
        <v>0</v>
      </c>
      <c r="L359" s="1">
        <f>VLOOKUP($B359,CG!$H:$O,8,0)</f>
        <v>0</v>
      </c>
      <c r="M359" s="1">
        <f>VLOOKUP($B359,JG!$H:$O,8,0)</f>
        <v>0</v>
      </c>
      <c r="N359" s="6">
        <f t="shared" si="49"/>
        <v>0</v>
      </c>
      <c r="O359" s="2">
        <f t="shared" si="50"/>
        <v>27</v>
      </c>
      <c r="R359" s="67" t="str">
        <f t="shared" si="51"/>
        <v/>
      </c>
      <c r="S359" s="68" t="str">
        <f t="shared" si="52"/>
        <v>VIVY-GENNES Entente</v>
      </c>
      <c r="T359" s="67">
        <f t="shared" si="53"/>
        <v>0</v>
      </c>
      <c r="U359" s="7">
        <f t="shared" si="54"/>
        <v>0</v>
      </c>
      <c r="V359" s="7">
        <f t="shared" si="55"/>
        <v>0</v>
      </c>
      <c r="W359" s="7">
        <f>VLOOKUP(B359,CRITF!F:R,13,0)</f>
        <v>0</v>
      </c>
      <c r="X359" s="48">
        <f>VLOOKUP($B359,BJEU!$A:$E,5,0)</f>
        <v>0</v>
      </c>
      <c r="Y359" s="7">
        <f>VLOOKUP(B359,GPX!$A:$BC,55,0)</f>
        <v>0</v>
      </c>
      <c r="Z359" s="7">
        <f>VLOOKUP(B359,FRANCE!$A:$AQ,43,0)</f>
        <v>0</v>
      </c>
    </row>
    <row r="360" spans="2:26" ht="16.5" thickTop="1" thickBot="1" x14ac:dyDescent="0.4">
      <c r="B360">
        <v>12720006</v>
      </c>
      <c r="C360" s="1" t="s">
        <v>374</v>
      </c>
      <c r="D360" s="1">
        <f>VLOOKUP($B360,BF!$H:$O,8,0)</f>
        <v>0</v>
      </c>
      <c r="E360" s="1">
        <f>VLOOKUP($B360,MF!$H:$O,8,0)</f>
        <v>0</v>
      </c>
      <c r="F360" s="1">
        <f>VLOOKUP($B360,CF!$H:$O,8,0)</f>
        <v>0</v>
      </c>
      <c r="G360" s="1">
        <f>VLOOKUP($B360,JF!$H:$O,8,0)</f>
        <v>0</v>
      </c>
      <c r="H360" s="6">
        <f t="shared" si="47"/>
        <v>0</v>
      </c>
      <c r="I360" s="2">
        <f t="shared" si="48"/>
        <v>37</v>
      </c>
      <c r="J360" s="1">
        <f>VLOOKUP($B360,BG!$H:$O,8,0)</f>
        <v>0</v>
      </c>
      <c r="K360" s="1">
        <f>VLOOKUP($B360,MG!$H:$O,8,0)</f>
        <v>0</v>
      </c>
      <c r="L360" s="1">
        <f>VLOOKUP($B360,CG!$H:$O,8,0)</f>
        <v>0</v>
      </c>
      <c r="M360" s="1">
        <f>VLOOKUP($B360,JG!$H:$O,8,0)</f>
        <v>0</v>
      </c>
      <c r="N360" s="6">
        <f t="shared" si="49"/>
        <v>0</v>
      </c>
      <c r="O360" s="2">
        <f t="shared" si="50"/>
        <v>27</v>
      </c>
      <c r="R360" s="67" t="str">
        <f t="shared" si="51"/>
        <v/>
      </c>
      <c r="S360" s="68" t="str">
        <f t="shared" si="52"/>
        <v>YVRE L EVEQUE E.P.</v>
      </c>
      <c r="T360" s="67">
        <f t="shared" si="53"/>
        <v>0</v>
      </c>
      <c r="U360" s="7">
        <f t="shared" si="54"/>
        <v>0</v>
      </c>
      <c r="V360" s="7">
        <f t="shared" si="55"/>
        <v>0</v>
      </c>
      <c r="W360" s="7">
        <f>VLOOKUP(B360,CRITF!F:R,13,0)</f>
        <v>0</v>
      </c>
      <c r="X360" s="48">
        <f>VLOOKUP($B360,BJEU!$A:$E,5,0)</f>
        <v>0</v>
      </c>
      <c r="Y360" s="7">
        <f>VLOOKUP(B360,GPX!$A:$BC,55,0)</f>
        <v>0</v>
      </c>
      <c r="Z360" s="7">
        <f>VLOOKUP(B360,FRANCE!$A:$AQ,43,0)</f>
        <v>0</v>
      </c>
    </row>
    <row r="361" spans="2:26" ht="16" thickTop="1" x14ac:dyDescent="0.35"/>
    <row r="362" spans="2:26" x14ac:dyDescent="0.35">
      <c r="D362" s="1">
        <f>SUM(D2:D360)</f>
        <v>120</v>
      </c>
      <c r="E362" s="1">
        <f>SUM(E2:E361)</f>
        <v>120</v>
      </c>
      <c r="F362" s="1">
        <f>SUM(F2:F361)</f>
        <v>120</v>
      </c>
      <c r="G362" s="1">
        <f>SUM(G2:G361)</f>
        <v>120</v>
      </c>
      <c r="H362" s="6">
        <f>SUM(H2:H360)</f>
        <v>480</v>
      </c>
      <c r="J362" s="1">
        <f>SUM(J2:J361)</f>
        <v>120</v>
      </c>
      <c r="K362" s="1">
        <f>SUM(K2:K361)</f>
        <v>120</v>
      </c>
      <c r="L362" s="1">
        <f>SUM(L2:L361)</f>
        <v>120</v>
      </c>
      <c r="M362" s="1">
        <f>SUM(M2:M361)</f>
        <v>120</v>
      </c>
      <c r="N362" s="1">
        <f>SUM(N2:N361)</f>
        <v>480</v>
      </c>
    </row>
  </sheetData>
  <sortState xmlns:xlrd2="http://schemas.microsoft.com/office/spreadsheetml/2017/richdata2" ref="B2:N360">
    <sortCondition ref="C2:C360"/>
  </sortState>
  <conditionalFormatting sqref="D1:E1048576">
    <cfRule type="cellIs" dxfId="26" priority="11" operator="greaterThan">
      <formula>0</formula>
    </cfRule>
  </conditionalFormatting>
  <conditionalFormatting sqref="F362:G362">
    <cfRule type="cellIs" dxfId="25" priority="9" operator="greaterThan">
      <formula>0</formula>
    </cfRule>
  </conditionalFormatting>
  <conditionalFormatting sqref="I2:I360">
    <cfRule type="top10" dxfId="24" priority="16" bottom="1" rank="8"/>
  </conditionalFormatting>
  <conditionalFormatting sqref="J362:N362">
    <cfRule type="cellIs" dxfId="23" priority="3" operator="greaterThan">
      <formula>0</formula>
    </cfRule>
  </conditionalFormatting>
  <conditionalFormatting sqref="O2:O360">
    <cfRule type="cellIs" dxfId="22" priority="15" operator="lessThan">
      <formula>9</formula>
    </cfRule>
  </conditionalFormatting>
  <conditionalFormatting sqref="T2:Z360">
    <cfRule type="cellIs" dxfId="2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DC6FBAD779A3408FB4A49A25975010" ma:contentTypeVersion="13" ma:contentTypeDescription="Crée un document." ma:contentTypeScope="" ma:versionID="b51bc2952ec371e3d4bcea4e7a14d530">
  <xsd:schema xmlns:xsd="http://www.w3.org/2001/XMLSchema" xmlns:xs="http://www.w3.org/2001/XMLSchema" xmlns:p="http://schemas.microsoft.com/office/2006/metadata/properties" xmlns:ns2="6242d871-78a4-4fd7-b281-c36e079e9562" xmlns:ns3="456bd260-6990-4e9e-9a3d-561ef9a64ddc" targetNamespace="http://schemas.microsoft.com/office/2006/metadata/properties" ma:root="true" ma:fieldsID="ff92d64e9a515b8f49f52bcab86dda34" ns2:_="" ns3:_="">
    <xsd:import namespace="6242d871-78a4-4fd7-b281-c36e079e9562"/>
    <xsd:import namespace="456bd260-6990-4e9e-9a3d-561ef9a64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2d871-78a4-4fd7-b281-c36e079e9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ae95e02-de73-418b-93a6-a87fd175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bd260-6990-4e9e-9a3d-561ef9a64d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378387-99ed-45bb-b3c8-7c06672e3686}" ma:internalName="TaxCatchAll" ma:showField="CatchAllData" ma:web="456bd260-6990-4e9e-9a3d-561ef9a64d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42d871-78a4-4fd7-b281-c36e079e9562">
      <Terms xmlns="http://schemas.microsoft.com/office/infopath/2007/PartnerControls"/>
    </lcf76f155ced4ddcb4097134ff3c332f>
    <TaxCatchAll xmlns="456bd260-6990-4e9e-9a3d-561ef9a64ddc" xsi:nil="true"/>
  </documentManagement>
</p:properties>
</file>

<file path=customXml/itemProps1.xml><?xml version="1.0" encoding="utf-8"?>
<ds:datastoreItem xmlns:ds="http://schemas.openxmlformats.org/officeDocument/2006/customXml" ds:itemID="{4F1AC366-EDF5-4C6D-9BFE-F689EA425043}"/>
</file>

<file path=customXml/itemProps2.xml><?xml version="1.0" encoding="utf-8"?>
<ds:datastoreItem xmlns:ds="http://schemas.openxmlformats.org/officeDocument/2006/customXml" ds:itemID="{4CA444FE-1B8B-479D-8F54-D867AF94D9FD}"/>
</file>

<file path=customXml/itemProps3.xml><?xml version="1.0" encoding="utf-8"?>
<ds:datastoreItem xmlns:ds="http://schemas.openxmlformats.org/officeDocument/2006/customXml" ds:itemID="{852D2CE7-DF3C-4633-A17F-30CAFDFFF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</vt:i4>
      </vt:variant>
    </vt:vector>
  </HeadingPairs>
  <TitlesOfParts>
    <vt:vector size="17" baseType="lpstr">
      <vt:lpstr>BG</vt:lpstr>
      <vt:lpstr>MG</vt:lpstr>
      <vt:lpstr>CG</vt:lpstr>
      <vt:lpstr>JG</vt:lpstr>
      <vt:lpstr>BF</vt:lpstr>
      <vt:lpstr>MF</vt:lpstr>
      <vt:lpstr>CF</vt:lpstr>
      <vt:lpstr>JF</vt:lpstr>
      <vt:lpstr>CLASS</vt:lpstr>
      <vt:lpstr>BJEU</vt:lpstr>
      <vt:lpstr>GPX</vt:lpstr>
      <vt:lpstr>RESUL_GP</vt:lpstr>
      <vt:lpstr>FRANCE</vt:lpstr>
      <vt:lpstr>Classement_global</vt:lpstr>
      <vt:lpstr>CRITF</vt:lpstr>
      <vt:lpstr>Feuil2</vt:lpstr>
      <vt:lpstr>Classement_global!Zone_d_impression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Stéphan</dc:creator>
  <cp:lastModifiedBy>Nicolas STERCKEMAN | PDLTT</cp:lastModifiedBy>
  <cp:lastPrinted>2023-05-21T17:02:17Z</cp:lastPrinted>
  <dcterms:created xsi:type="dcterms:W3CDTF">2021-12-14T15:10:47Z</dcterms:created>
  <dcterms:modified xsi:type="dcterms:W3CDTF">2026-04-10T12:43:15Z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0x01010084DC6FBAD779A3408FB4A49A25975010</vt:lpwstr>
  </property>
</Properties>
</file>